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\\172.16.21.200\信息科文件\采购文档\2025\计算机周边设备采购--调研中\调研\"/>
    </mc:Choice>
  </mc:AlternateContent>
  <xr:revisionPtr revIDLastSave="0" documentId="13_ncr:1_{BFD88449-0F04-4CDB-8B1A-97FB7F9CAE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集采" sheetId="1" r:id="rId1"/>
    <sheet name="线下" sheetId="3" r:id="rId2"/>
    <sheet name="Sheet2" sheetId="2" r:id="rId3"/>
  </sheets>
  <calcPr calcId="181029"/>
</workbook>
</file>

<file path=xl/calcChain.xml><?xml version="1.0" encoding="utf-8"?>
<calcChain xmlns="http://schemas.openxmlformats.org/spreadsheetml/2006/main">
  <c r="J5" i="1" l="1"/>
  <c r="J6" i="1"/>
  <c r="J7" i="1"/>
  <c r="J8" i="1"/>
  <c r="J9" i="1"/>
  <c r="J10" i="1"/>
  <c r="J11" i="1"/>
  <c r="J4" i="1"/>
  <c r="J7" i="3"/>
  <c r="A6" i="2"/>
  <c r="B5" i="2"/>
  <c r="A5" i="2"/>
  <c r="B4" i="2"/>
  <c r="A4" i="2"/>
  <c r="B3" i="2"/>
  <c r="A3" i="2"/>
  <c r="B2" i="2"/>
  <c r="A2" i="2"/>
  <c r="B1" i="2"/>
  <c r="A1" i="2"/>
  <c r="J5" i="3"/>
  <c r="J4" i="3"/>
  <c r="J12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3" name="ID_AFD6E3324B6442A8AC5391C6BA1BD06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0896600" cy="5495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CE8B4F127F304A549961DF46D1F5E49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95750" y="0"/>
          <a:ext cx="10915650" cy="567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59CCE25F806A47F5857E0AC75C7E72E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2503170"/>
          <a:ext cx="13087350" cy="6629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2BEB67023DF04E65883177076352EDB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95750" y="2503170"/>
          <a:ext cx="10963275" cy="5734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CCBDA1762CD941CDA87E04FB30EF13C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5435" y="5271135"/>
          <a:ext cx="12030075" cy="6238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3049F5FC3E24C448572E4B3A2C8CE9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8285" y="66147315"/>
          <a:ext cx="11001375" cy="5495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86A2DCA800FD494896A672A493361F3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095750" y="7509510"/>
          <a:ext cx="10934700" cy="5867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783D9F4E6D3A41A3BF00FC039F3FB71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7509510"/>
          <a:ext cx="11010900" cy="5905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BA08D0565C61462EA58222176F8C6A8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52925" y="70382130"/>
          <a:ext cx="12039600" cy="7324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A161D1CB637343DD917A7682D88F645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95750" y="10012680"/>
          <a:ext cx="10953750" cy="5791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73E5FADD7F4048A6AA7BE3C75A8BB37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12515850"/>
          <a:ext cx="10906125" cy="56864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<sst xmlns="http://schemas.openxmlformats.org/spreadsheetml/2006/main" count="84" uniqueCount="49">
  <si>
    <t>2025年电脑办公设备调研参考价格表</t>
  </si>
  <si>
    <t>单位：元</t>
  </si>
  <si>
    <t>序号</t>
  </si>
  <si>
    <t>类别</t>
  </si>
  <si>
    <t>名称</t>
  </si>
  <si>
    <t>规格型号及说明</t>
  </si>
  <si>
    <t>质量要求</t>
  </si>
  <si>
    <t>容量要求</t>
  </si>
  <si>
    <t>单位</t>
  </si>
  <si>
    <t>预估年采购量（按实结算）</t>
  </si>
  <si>
    <t>最高限价(单价)</t>
  </si>
  <si>
    <t>总价</t>
  </si>
  <si>
    <t>计算机</t>
  </si>
  <si>
    <t>办公计算机</t>
  </si>
  <si>
    <t>原装正品</t>
  </si>
  <si>
    <t>SSD:500G/
16G以上</t>
  </si>
  <si>
    <t>套</t>
  </si>
  <si>
    <t>打印机</t>
  </si>
  <si>
    <t>A4</t>
  </si>
  <si>
    <t>台</t>
  </si>
  <si>
    <t>喷墨打印机</t>
  </si>
  <si>
    <t>平推存折打印机</t>
  </si>
  <si>
    <t>24针点阵击打式，94列，具备的自动纠偏、自动寻边、自动测厚等智能化打印功能。满足公安、民政、教育、社保、预防接种等簿证打印需求</t>
  </si>
  <si>
    <t>支持：预防接种手簿打印。</t>
  </si>
  <si>
    <t>条码扫描仪</t>
  </si>
  <si>
    <t>支</t>
  </si>
  <si>
    <t>输入设备</t>
  </si>
  <si>
    <t>扫描仪(双面)</t>
  </si>
  <si>
    <t>输出设备</t>
  </si>
  <si>
    <t xml:space="preserve">视频会议电视投屏4K电子白板 </t>
  </si>
  <si>
    <t>86寸。含传屏器，智能笔，轮式支架，可调高度。预装正版win系统。</t>
  </si>
  <si>
    <t>会议投影机</t>
  </si>
  <si>
    <t>高清1280*800，3700-4000流明，四向校正，VGA、HDMI接口。</t>
  </si>
  <si>
    <t>办公设备</t>
  </si>
  <si>
    <t>碎纸机</t>
  </si>
  <si>
    <t>单次17张 持续30分钟 36L (可碎纸光盘) 10张 保密等级 5级</t>
  </si>
  <si>
    <t>汇总合计</t>
  </si>
  <si>
    <t>药品追塑码扫描仪</t>
  </si>
  <si>
    <t>支持一维码、二维码，扫码量100个/秒。多码同时扫描，自动扫码识别，条码防重复功能。底座可调高度。USB接口，支持windows系统、Linux等</t>
  </si>
  <si>
    <t>支持：多码同扫。</t>
  </si>
  <si>
    <t>工作站图型显卡</t>
  </si>
  <si>
    <t>机型：国产处理器商用台式机；
1.处理器：主频≥2.8GHz、核心≥8个、缓存≥16MB，x86架构；
2.内存：≥8GB DDR4 2666MHz 内存，≥4个内存插槽；
3、内存：≥8GB DDR4 2666MHz 内存，≥4个内存插槽；
4、硬盘：≥512GB SSD，预留3.5英寸SATA硬盘仓位；
5、光驱：内置DVDRW光驱；
6、显卡：≥2GB显存国产芯片独立显卡，显卡≥1000MHz核心频率、≥DirectX11支持，VGA+HDMI+DP视频输出接口；
7、音频：集成5.1声道高清声卡，≥5个音频接口；
8、网卡：集成千兆网卡；
9、I/O扩展槽：≥4个PCIe标准插槽，其中是少1个PCIe4.0 x16插槽；
10、I/O扩展接口：≥9个USB3.2 Gen1接口、≥1个串口；
11、电源：≥200W电源；
12、BIOS：国产昆仑固件，支持智能USB接口管理，支持硬盘数据加密及数据安全擦除；
13、机箱：免工具维护纤小型机箱，机箱体积≤10L，配置可拆卸防尘网；
14、操作系统：预装国产麒麟桌面操作系统，支持Windows专业版操作系统；
15、显示器：≥23.8英寸液晶显示器，分辨率≥1920x1080、刷新率≥100Hz、亮度≥300nits</t>
    <phoneticPr fontId="4" type="noConversion"/>
  </si>
  <si>
    <t>彩色打印:支持彩色打印,最大打印纸张：A4,介质类型:普通纸；信封；喷墨纸；照片纸；铜板纸；相片纸,最大分辨率：5780x1440dpi,打印速度：约8页/分钟兼容系统:macOS X；麒麟系统；Windows 10；Windows 11,接口：USB接口。连续供墨系统。</t>
    <phoneticPr fontId="4" type="noConversion"/>
  </si>
  <si>
    <t>扫描枪（手持）</t>
    <phoneticPr fontId="4" type="noConversion"/>
  </si>
  <si>
    <t>手持枪式，有线，支持条码、二维码。</t>
    <phoneticPr fontId="4" type="noConversion"/>
  </si>
  <si>
    <t>会议设备</t>
    <phoneticPr fontId="4" type="noConversion"/>
  </si>
  <si>
    <t>扫描枪（手持）</t>
  </si>
  <si>
    <t>手持枪式，有线，支持条码、二维码。</t>
  </si>
  <si>
    <t>支持平板式及馈纸式（ADF）,支持ADF双面，ADF：200dpi/300dpi(黑白/彩色)：22ppm/8ipm* 平板： 300dpi（黑白）：6秒 / 页 300dpi（彩色）：7秒 / 页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</si>
</sst>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);[Red]\(0.00\)"/>
    <numFmt numFmtId="177" formatCode="0_);[Red]\(0\)"/>
    <numFmt numFmtId="178" formatCode="0.00_ "/>
  </numFmts>
  <fonts count="8" x14ac:knownFonts="1">
    <font>
      <sz val="11"/>
      <color theme="1"/>
      <name val="等线"/>
      <charset val="134"/>
      <scheme val="minor"/>
    </font>
    <font>
      <b/>
      <sz val="20"/>
      <color theme="1"/>
      <name val="仿宋"/>
      <family val="3"/>
      <charset val="134"/>
    </font>
    <font>
      <b/>
      <sz val="11"/>
      <name val="仿宋"/>
      <family val="3"/>
      <charset val="134"/>
    </font>
    <font>
      <sz val="11"/>
      <color theme="1"/>
      <name val="仿宋"/>
      <family val="3"/>
      <charset val="134"/>
    </font>
    <font>
      <sz val="9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name val="仿宋"/>
      <family val="3"/>
      <charset val="134"/>
    </font>
    <font>
      <sz val="9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2" fontId="0" fillId="0" borderId="0" xfId="0" applyNumberFormat="1"/>
    <xf numFmtId="176" fontId="0" fillId="0" borderId="0" xfId="0" applyNumberFormat="1"/>
    <xf numFmtId="177" fontId="0" fillId="0" borderId="0" xfId="0" applyNumberFormat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178" fontId="3" fillId="0" borderId="2" xfId="0" applyNumberFormat="1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vertical="center" wrapText="1"/>
    </xf>
    <xf numFmtId="176" fontId="3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" fontId="0" fillId="0" borderId="1" xfId="0" applyNumberFormat="1" applyBorder="1" applyAlignment="1">
      <alignment horizontal="right" inden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78" fontId="3" fillId="0" borderId="4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 wrapText="1"/>
    </xf>
    <xf numFmtId="177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178" fontId="6" fillId="0" borderId="2" xfId="0" applyNumberFormat="1" applyFont="1" applyBorder="1" applyAlignment="1">
      <alignment horizontal="center" vertical="center" wrapText="1"/>
    </xf>
    <xf numFmtId="178" fontId="6" fillId="0" borderId="4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76" fontId="6" fillId="0" borderId="2" xfId="0" applyNumberFormat="1" applyFont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3" Type="http://schemas.openxmlformats.org/officeDocument/2006/relationships/image" Target="media/image3.png"/><Relationship Id="rId7" Type="http://schemas.openxmlformats.org/officeDocument/2006/relationships/image" Target="media/image7.png"/><Relationship Id="rId2" Type="http://schemas.openxmlformats.org/officeDocument/2006/relationships/image" Target="media/image2.png"/><Relationship Id="rId6" Type="http://schemas.openxmlformats.org/officeDocument/2006/relationships/image" Target="media/image6.png"/><Relationship Id="rId11" Type="http://schemas.openxmlformats.org/officeDocument/2006/relationships/image" Target="media/image11.png"/><Relationship Id="rId1" Type="http://schemas.openxmlformats.org/officeDocument/2006/relationships/image" Target="media/image1.png"/><Relationship Id="rId5" Type="http://schemas.openxmlformats.org/officeDocument/2006/relationships/image" Target="media/image5.png"/><Relationship Id="rId10" Type="http://schemas.openxmlformats.org/officeDocument/2006/relationships/image" Target="media/image10.png"/><Relationship Id="rId9" Type="http://schemas.openxmlformats.org/officeDocument/2006/relationships/image" Target="media/image9.png"/><Relationship Id="rId4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4"/>
  <sheetViews>
    <sheetView tabSelected="1" workbookViewId="0">
      <selection activeCell="O4" sqref="O4"/>
    </sheetView>
  </sheetViews>
  <sheetFormatPr defaultColWidth="9" defaultRowHeight="56.1" customHeight="1" x14ac:dyDescent="0.2"/>
  <cols>
    <col min="1" max="1" width="7.375" customWidth="1"/>
    <col min="2" max="2" width="15.125" customWidth="1"/>
    <col min="3" max="3" width="16.625" customWidth="1"/>
    <col min="4" max="4" width="26.25" customWidth="1"/>
    <col min="5" max="7" width="9" customWidth="1"/>
    <col min="8" max="8" width="8.75" style="1" customWidth="1"/>
    <col min="9" max="9" width="10.5" style="2" customWidth="1"/>
    <col min="10" max="10" width="11.625" style="3" customWidth="1"/>
    <col min="11" max="11" width="10.875" customWidth="1"/>
    <col min="12" max="12" width="23.125" customWidth="1"/>
  </cols>
  <sheetData>
    <row r="1" spans="1:10" ht="29.1" customHeight="1" x14ac:dyDescent="0.3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18" customHeight="1" x14ac:dyDescent="0.2">
      <c r="A2" s="19" t="s">
        <v>1</v>
      </c>
      <c r="B2" s="19"/>
      <c r="C2" s="19"/>
      <c r="D2" s="19"/>
      <c r="E2" s="19"/>
      <c r="F2" s="19"/>
      <c r="G2" s="19"/>
      <c r="H2" s="19"/>
      <c r="I2" s="19"/>
    </row>
    <row r="3" spans="1:10" ht="56.1" customHeight="1" x14ac:dyDescent="0.2">
      <c r="A3" s="4" t="s">
        <v>2</v>
      </c>
      <c r="B3" s="5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6" t="s">
        <v>9</v>
      </c>
      <c r="I3" s="10" t="s">
        <v>10</v>
      </c>
      <c r="J3" s="11" t="s">
        <v>11</v>
      </c>
    </row>
    <row r="4" spans="1:10" ht="367.5" customHeight="1" x14ac:dyDescent="0.2">
      <c r="A4" s="23">
        <v>1</v>
      </c>
      <c r="B4" s="23" t="s">
        <v>12</v>
      </c>
      <c r="C4" s="23" t="s">
        <v>13</v>
      </c>
      <c r="D4" s="24" t="s">
        <v>41</v>
      </c>
      <c r="E4" s="23" t="s">
        <v>14</v>
      </c>
      <c r="F4" s="23" t="s">
        <v>15</v>
      </c>
      <c r="G4" s="23" t="s">
        <v>16</v>
      </c>
      <c r="H4" s="25">
        <v>70</v>
      </c>
      <c r="I4" s="26">
        <v>4900</v>
      </c>
      <c r="J4" s="27">
        <f>H4*I4</f>
        <v>343000</v>
      </c>
    </row>
    <row r="5" spans="1:10" ht="91.5" customHeight="1" x14ac:dyDescent="0.2">
      <c r="A5" s="23">
        <v>2</v>
      </c>
      <c r="B5" s="23" t="s">
        <v>17</v>
      </c>
      <c r="C5" s="23" t="s">
        <v>20</v>
      </c>
      <c r="D5" s="24" t="s">
        <v>42</v>
      </c>
      <c r="E5" s="23" t="s">
        <v>14</v>
      </c>
      <c r="F5" s="23" t="s">
        <v>18</v>
      </c>
      <c r="G5" s="23" t="s">
        <v>19</v>
      </c>
      <c r="H5" s="25">
        <v>5</v>
      </c>
      <c r="I5" s="26">
        <v>670</v>
      </c>
      <c r="J5" s="27">
        <f t="shared" ref="J5:J11" si="0">H5*I5</f>
        <v>3350</v>
      </c>
    </row>
    <row r="6" spans="1:10" ht="81" x14ac:dyDescent="0.2">
      <c r="A6" s="23">
        <v>3</v>
      </c>
      <c r="B6" s="23" t="s">
        <v>17</v>
      </c>
      <c r="C6" s="28" t="s">
        <v>21</v>
      </c>
      <c r="D6" s="28" t="s">
        <v>22</v>
      </c>
      <c r="E6" s="23" t="s">
        <v>14</v>
      </c>
      <c r="F6" s="28" t="s">
        <v>23</v>
      </c>
      <c r="G6" s="23" t="s">
        <v>19</v>
      </c>
      <c r="H6" s="29">
        <v>4</v>
      </c>
      <c r="I6" s="26">
        <v>5600</v>
      </c>
      <c r="J6" s="27">
        <f t="shared" si="0"/>
        <v>22400</v>
      </c>
    </row>
    <row r="7" spans="1:10" ht="56.1" customHeight="1" x14ac:dyDescent="0.2">
      <c r="A7" s="23">
        <v>4</v>
      </c>
      <c r="B7" s="23" t="s">
        <v>24</v>
      </c>
      <c r="C7" s="28" t="s">
        <v>43</v>
      </c>
      <c r="D7" s="28" t="s">
        <v>44</v>
      </c>
      <c r="E7" s="23" t="s">
        <v>14</v>
      </c>
      <c r="F7" s="28"/>
      <c r="G7" s="23" t="s">
        <v>25</v>
      </c>
      <c r="H7" s="29">
        <v>4</v>
      </c>
      <c r="I7" s="26">
        <v>300</v>
      </c>
      <c r="J7" s="27">
        <f t="shared" si="0"/>
        <v>1200</v>
      </c>
    </row>
    <row r="8" spans="1:10" ht="81" x14ac:dyDescent="0.2">
      <c r="A8" s="23">
        <v>5</v>
      </c>
      <c r="B8" s="23" t="s">
        <v>26</v>
      </c>
      <c r="C8" s="23" t="s">
        <v>27</v>
      </c>
      <c r="D8" s="23" t="s">
        <v>48</v>
      </c>
      <c r="E8" s="23" t="s">
        <v>14</v>
      </c>
      <c r="F8" s="28"/>
      <c r="G8" s="23" t="s">
        <v>19</v>
      </c>
      <c r="H8" s="29">
        <v>1</v>
      </c>
      <c r="I8" s="26">
        <v>1650</v>
      </c>
      <c r="J8" s="27">
        <f t="shared" si="0"/>
        <v>1650</v>
      </c>
    </row>
    <row r="9" spans="1:10" ht="56.1" customHeight="1" x14ac:dyDescent="0.2">
      <c r="A9" s="23">
        <v>6</v>
      </c>
      <c r="B9" s="23" t="s">
        <v>45</v>
      </c>
      <c r="C9" s="28" t="s">
        <v>29</v>
      </c>
      <c r="D9" s="28" t="s">
        <v>30</v>
      </c>
      <c r="E9" s="23" t="s">
        <v>14</v>
      </c>
      <c r="F9" s="28"/>
      <c r="G9" s="23" t="s">
        <v>19</v>
      </c>
      <c r="H9" s="29">
        <v>1</v>
      </c>
      <c r="I9" s="26">
        <v>27500</v>
      </c>
      <c r="J9" s="27">
        <f t="shared" si="0"/>
        <v>27500</v>
      </c>
    </row>
    <row r="10" spans="1:10" ht="56.1" customHeight="1" x14ac:dyDescent="0.2">
      <c r="A10" s="23">
        <v>7</v>
      </c>
      <c r="B10" s="23" t="s">
        <v>28</v>
      </c>
      <c r="C10" s="23" t="s">
        <v>31</v>
      </c>
      <c r="D10" s="28" t="s">
        <v>32</v>
      </c>
      <c r="E10" s="23" t="s">
        <v>14</v>
      </c>
      <c r="F10" s="28"/>
      <c r="G10" s="23" t="s">
        <v>19</v>
      </c>
      <c r="H10" s="29">
        <v>2</v>
      </c>
      <c r="I10" s="26">
        <v>4000</v>
      </c>
      <c r="J10" s="27">
        <f t="shared" si="0"/>
        <v>8000</v>
      </c>
    </row>
    <row r="11" spans="1:10" ht="56.1" customHeight="1" x14ac:dyDescent="0.2">
      <c r="A11" s="23">
        <v>8</v>
      </c>
      <c r="B11" s="23" t="s">
        <v>33</v>
      </c>
      <c r="C11" s="23" t="s">
        <v>34</v>
      </c>
      <c r="D11" s="23" t="s">
        <v>35</v>
      </c>
      <c r="E11" s="23" t="s">
        <v>14</v>
      </c>
      <c r="F11" s="28"/>
      <c r="G11" s="23" t="s">
        <v>19</v>
      </c>
      <c r="H11" s="30">
        <v>5</v>
      </c>
      <c r="I11" s="26">
        <v>1800</v>
      </c>
      <c r="J11" s="27">
        <f t="shared" si="0"/>
        <v>9000</v>
      </c>
    </row>
    <row r="12" spans="1:10" ht="56.1" customHeight="1" x14ac:dyDescent="0.2">
      <c r="A12" s="23"/>
      <c r="B12" s="28"/>
      <c r="C12" s="28"/>
      <c r="D12" s="28"/>
      <c r="E12" s="28"/>
      <c r="F12" s="28"/>
      <c r="G12" s="31" t="s">
        <v>36</v>
      </c>
      <c r="H12" s="32"/>
      <c r="I12" s="33"/>
      <c r="J12" s="27">
        <f>SUM(J4:J11)</f>
        <v>416100</v>
      </c>
    </row>
    <row r="13" spans="1:10" ht="56.1" customHeight="1" x14ac:dyDescent="0.2">
      <c r="I13" s="15"/>
      <c r="J13" s="16"/>
    </row>
    <row r="14" spans="1:10" ht="56.1" customHeight="1" x14ac:dyDescent="0.2">
      <c r="I14" s="15"/>
      <c r="J14" s="16"/>
    </row>
  </sheetData>
  <mergeCells count="3">
    <mergeCell ref="A1:J1"/>
    <mergeCell ref="A2:I2"/>
    <mergeCell ref="G12:H12"/>
  </mergeCells>
  <phoneticPr fontId="4" type="noConversion"/>
  <pageMargins left="0.70069444444444495" right="0.70069444444444495" top="0.75138888888888899" bottom="0.75138888888888899" header="0.29861111111111099" footer="0.29861111111111099"/>
  <pageSetup paperSize="9" scale="71" fitToHeight="0" orientation="portrait"/>
  <headerFooter>
    <oddFooter>&amp;C第&amp;P页/共&amp;N页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9"/>
  <sheetViews>
    <sheetView workbookViewId="0">
      <selection activeCell="G9" sqref="G9"/>
    </sheetView>
  </sheetViews>
  <sheetFormatPr defaultColWidth="9" defaultRowHeight="56.1" customHeight="1" x14ac:dyDescent="0.2"/>
  <cols>
    <col min="1" max="1" width="7.375" customWidth="1"/>
    <col min="2" max="2" width="15.125" customWidth="1"/>
    <col min="3" max="3" width="16.625" customWidth="1"/>
    <col min="4" max="4" width="26.25" customWidth="1"/>
    <col min="5" max="7" width="9" customWidth="1"/>
    <col min="8" max="8" width="8.75" style="1" customWidth="1"/>
    <col min="9" max="9" width="10.5" style="2" customWidth="1"/>
    <col min="10" max="10" width="11.625" style="3" customWidth="1"/>
    <col min="11" max="11" width="10.875" customWidth="1"/>
    <col min="12" max="12" width="23.125" customWidth="1"/>
  </cols>
  <sheetData>
    <row r="1" spans="1:10" ht="29.1" customHeight="1" x14ac:dyDescent="0.3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ht="18" customHeight="1" x14ac:dyDescent="0.2">
      <c r="A2" s="19" t="s">
        <v>1</v>
      </c>
      <c r="B2" s="19"/>
      <c r="C2" s="19"/>
      <c r="D2" s="19"/>
      <c r="E2" s="19"/>
      <c r="F2" s="19"/>
      <c r="G2" s="19"/>
      <c r="H2" s="19"/>
      <c r="I2" s="19"/>
    </row>
    <row r="3" spans="1:10" ht="56.1" customHeight="1" x14ac:dyDescent="0.2">
      <c r="A3" s="4" t="s">
        <v>2</v>
      </c>
      <c r="B3" s="5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6" t="s">
        <v>9</v>
      </c>
      <c r="I3" s="10" t="s">
        <v>10</v>
      </c>
      <c r="J3" s="11" t="s">
        <v>11</v>
      </c>
    </row>
    <row r="4" spans="1:10" ht="81" x14ac:dyDescent="0.2">
      <c r="A4" s="7">
        <v>1</v>
      </c>
      <c r="B4" s="7" t="s">
        <v>24</v>
      </c>
      <c r="C4" s="8" t="s">
        <v>37</v>
      </c>
      <c r="D4" s="8" t="s">
        <v>38</v>
      </c>
      <c r="E4" s="7" t="s">
        <v>14</v>
      </c>
      <c r="F4" s="8" t="s">
        <v>39</v>
      </c>
      <c r="G4" s="7" t="s">
        <v>19</v>
      </c>
      <c r="H4" s="9">
        <v>4</v>
      </c>
      <c r="I4" s="12">
        <v>6800</v>
      </c>
      <c r="J4" s="13">
        <f>H4*I4</f>
        <v>27200</v>
      </c>
    </row>
    <row r="5" spans="1:10" ht="56.1" customHeight="1" x14ac:dyDescent="0.2">
      <c r="A5" s="7">
        <v>2</v>
      </c>
      <c r="B5" s="7" t="s">
        <v>28</v>
      </c>
      <c r="C5" s="8" t="s">
        <v>40</v>
      </c>
      <c r="D5" s="7"/>
      <c r="E5" s="7" t="s">
        <v>14</v>
      </c>
      <c r="F5" s="8"/>
      <c r="G5" s="7" t="s">
        <v>25</v>
      </c>
      <c r="H5" s="9">
        <v>2</v>
      </c>
      <c r="I5" s="12">
        <v>1400</v>
      </c>
      <c r="J5" s="13">
        <f>H5*I5</f>
        <v>2800</v>
      </c>
    </row>
    <row r="6" spans="1:10" ht="56.1" customHeight="1" x14ac:dyDescent="0.2">
      <c r="A6" s="7">
        <v>3</v>
      </c>
      <c r="B6" s="7" t="s">
        <v>24</v>
      </c>
      <c r="C6" s="8" t="s">
        <v>46</v>
      </c>
      <c r="D6" s="7" t="s">
        <v>47</v>
      </c>
      <c r="E6" s="7" t="s">
        <v>14</v>
      </c>
      <c r="F6" s="8"/>
      <c r="G6" s="17" t="s">
        <v>25</v>
      </c>
      <c r="H6" s="22">
        <v>4</v>
      </c>
      <c r="I6" s="12">
        <v>300</v>
      </c>
      <c r="J6" s="13">
        <v>1200</v>
      </c>
    </row>
    <row r="7" spans="1:10" ht="56.1" customHeight="1" x14ac:dyDescent="0.2">
      <c r="A7" s="7"/>
      <c r="B7" s="8"/>
      <c r="C7" s="8"/>
      <c r="D7" s="8"/>
      <c r="E7" s="8"/>
      <c r="F7" s="8"/>
      <c r="G7" s="20" t="s">
        <v>36</v>
      </c>
      <c r="H7" s="21"/>
      <c r="I7" s="14"/>
      <c r="J7" s="13">
        <f>SUM(J4:J6)</f>
        <v>31200</v>
      </c>
    </row>
    <row r="8" spans="1:10" ht="56.1" customHeight="1" x14ac:dyDescent="0.2">
      <c r="I8" s="15"/>
      <c r="J8" s="16"/>
    </row>
    <row r="9" spans="1:10" ht="56.1" customHeight="1" x14ac:dyDescent="0.2">
      <c r="I9" s="15"/>
      <c r="J9" s="16"/>
    </row>
  </sheetData>
  <mergeCells count="3">
    <mergeCell ref="A1:J1"/>
    <mergeCell ref="A2:I2"/>
    <mergeCell ref="G7:H7"/>
  </mergeCells>
  <phoneticPr fontId="5" type="noConversion"/>
  <pageMargins left="0.70069444444444495" right="0.70069444444444495" top="0.75138888888888899" bottom="0.75138888888888899" header="0.29861111111111099" footer="0.29861111111111099"/>
  <pageSetup paperSize="9" scale="71" fitToHeight="0" orientation="portrait"/>
  <headerFooter>
    <oddFooter>&amp;C第&amp;P页/共&amp;N页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"/>
  <sheetViews>
    <sheetView topLeftCell="A3" workbookViewId="0">
      <selection activeCell="A5" sqref="A5"/>
    </sheetView>
  </sheetViews>
  <sheetFormatPr defaultColWidth="53.75" defaultRowHeight="197.1" customHeight="1" x14ac:dyDescent="0.2"/>
  <cols>
    <col min="1" max="1" width="53.75" customWidth="1"/>
    <col min="2" max="2" width="65.375"/>
  </cols>
  <sheetData>
    <row r="1" spans="1:2" ht="197.1" customHeight="1" x14ac:dyDescent="0.2">
      <c r="A1" t="str">
        <f>_xlfn.DISPIMG("ID_AFD6E3324B6442A8AC5391C6BA1BD06B",1)</f>
        <v>=DISPIMG("ID_AFD6E3324B6442A8AC5391C6BA1BD06B",1)</v>
      </c>
      <c r="B1" t="str">
        <f>_xlfn.DISPIMG("ID_CE8B4F127F304A549961DF46D1F5E493",1)</f>
        <v>=DISPIMG("ID_CE8B4F127F304A549961DF46D1F5E493",1)</v>
      </c>
    </row>
    <row r="2" spans="1:2" ht="197.1" customHeight="1" x14ac:dyDescent="0.2">
      <c r="A2" t="str">
        <f>_xlfn.DISPIMG("ID_59CCE25F806A47F5857E0AC75C7E72E0",1)</f>
        <v>=DISPIMG("ID_59CCE25F806A47F5857E0AC75C7E72E0",1)</v>
      </c>
      <c r="B2" t="str">
        <f>_xlfn.DISPIMG("ID_2BEB67023DF04E65883177076352EDB5",1)</f>
        <v>=DISPIMG("ID_2BEB67023DF04E65883177076352EDB5",1)</v>
      </c>
    </row>
    <row r="3" spans="1:2" ht="197.1" customHeight="1" x14ac:dyDescent="0.2">
      <c r="A3" t="str">
        <f>_xlfn.DISPIMG("ID_CCBDA1762CD941CDA87E04FB30EF13C0",1)</f>
        <v>=DISPIMG("ID_CCBDA1762CD941CDA87E04FB30EF13C0",1)</v>
      </c>
      <c r="B3" t="str">
        <f>_xlfn.DISPIMG("ID_03049F5FC3E24C448572E4B3A2C8CE9D",1)</f>
        <v>=DISPIMG("ID_03049F5FC3E24C448572E4B3A2C8CE9D",1)</v>
      </c>
    </row>
    <row r="4" spans="1:2" ht="197.1" customHeight="1" x14ac:dyDescent="0.2">
      <c r="A4" t="str">
        <f>_xlfn.DISPIMG("ID_783D9F4E6D3A41A3BF00FC039F3FB71A",1)</f>
        <v>=DISPIMG("ID_783D9F4E6D3A41A3BF00FC039F3FB71A",1)</v>
      </c>
      <c r="B4" t="str">
        <f>_xlfn.DISPIMG("ID_86A2DCA800FD494896A672A493361F3A",1)</f>
        <v>=DISPIMG("ID_86A2DCA800FD494896A672A493361F3A",1)</v>
      </c>
    </row>
    <row r="5" spans="1:2" ht="197.1" customHeight="1" x14ac:dyDescent="0.2">
      <c r="A5" t="str">
        <f>_xlfn.DISPIMG("ID_BA08D0565C61462EA58222176F8C6A81",1)</f>
        <v>=DISPIMG("ID_BA08D0565C61462EA58222176F8C6A81",1)</v>
      </c>
      <c r="B5" t="str">
        <f>_xlfn.DISPIMG("ID_A161D1CB637343DD917A7682D88F6457",1)</f>
        <v>=DISPIMG("ID_A161D1CB637343DD917A7682D88F6457",1)</v>
      </c>
    </row>
    <row r="6" spans="1:2" ht="197.1" customHeight="1" x14ac:dyDescent="0.2">
      <c r="A6" t="str">
        <f>_xlfn.DISPIMG("ID_73E5FADD7F4048A6AA7BE3C75A8BB375",1)</f>
        <v>=DISPIMG("ID_73E5FADD7F4048A6AA7BE3C75A8BB375",1)</v>
      </c>
    </row>
  </sheetData>
  <phoneticPr fontId="5" type="noConversion"/>
  <pageMargins left="0.25138888888888899" right="0.25138888888888899" top="0.27500000000000002" bottom="0.27500000000000002" header="0.29861111111111099" footer="0.29861111111111099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集采</vt:lpstr>
      <vt:lpstr>线下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谭健祥</dc:creator>
  <cp:lastModifiedBy>健祥 谭</cp:lastModifiedBy>
  <dcterms:created xsi:type="dcterms:W3CDTF">2015-06-05T18:19:00Z</dcterms:created>
  <dcterms:modified xsi:type="dcterms:W3CDTF">2025-06-17T01:45:46Z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C225E91B2FEF442AAEE7D6C594006682_12</vt:lpwstr>
  </property>
</Properties>
</file>