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Sheet1!$A$1:$H$328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/>
</file>

<file path=xl/sharedStrings.xml><?xml version="1.0" encoding="utf-8"?>
<sst xmlns="http://schemas.openxmlformats.org/spreadsheetml/2006/main" count="1225" uniqueCount="426">
  <si>
    <t>江门市第二人民医院零星项目维修综合单价</t>
  </si>
  <si>
    <t>一、木工类及其他服务</t>
  </si>
  <si>
    <t xml:space="preserve">序号 </t>
  </si>
  <si>
    <t>工 程 名 称</t>
  </si>
  <si>
    <t>品牌</t>
  </si>
  <si>
    <t>型号</t>
  </si>
  <si>
    <t>单位</t>
  </si>
  <si>
    <t>综合单价（审核）</t>
  </si>
  <si>
    <t>质保期</t>
  </si>
  <si>
    <t>备注</t>
  </si>
  <si>
    <t>开锁/撬锁（柜子锁等）</t>
  </si>
  <si>
    <t>项</t>
  </si>
  <si>
    <t>—</t>
  </si>
  <si>
    <t>开锁/撬锁（大门锁等）</t>
  </si>
  <si>
    <t>挂锁</t>
  </si>
  <si>
    <t>汇莱达</t>
  </si>
  <si>
    <t>把</t>
  </si>
  <si>
    <t>三个月</t>
  </si>
  <si>
    <t>顶子门锁、大挂锁</t>
  </si>
  <si>
    <t>铝窗弹簧锁</t>
  </si>
  <si>
    <t>抽屉锁</t>
  </si>
  <si>
    <t>易嘉/固特</t>
  </si>
  <si>
    <t>柜门锁</t>
  </si>
  <si>
    <t>帝高/易嘉/帝高</t>
  </si>
  <si>
    <t>连杆锁</t>
  </si>
  <si>
    <t>小博士</t>
  </si>
  <si>
    <t>999门锁/单舌锁</t>
  </si>
  <si>
    <t>弹珠（子）门锁</t>
  </si>
  <si>
    <t>汉山</t>
  </si>
  <si>
    <t>球形锁/球锁</t>
  </si>
  <si>
    <t>荣龙/飞球</t>
  </si>
  <si>
    <t>钢丝锁</t>
  </si>
  <si>
    <t>玻璃门夹锁</t>
  </si>
  <si>
    <t>消防火锁</t>
  </si>
  <si>
    <t>不锈钢执手门锁</t>
  </si>
  <si>
    <t>时尚/荣龙</t>
  </si>
  <si>
    <t>不锈钢锁</t>
  </si>
  <si>
    <t>荣龙/正点原子</t>
  </si>
  <si>
    <t>双舌执手门锁</t>
  </si>
  <si>
    <t>执手锁锁芯/胆</t>
  </si>
  <si>
    <t>个</t>
  </si>
  <si>
    <t>锁舌</t>
  </si>
  <si>
    <t>锁排</t>
  </si>
  <si>
    <t>三和</t>
  </si>
  <si>
    <t>不锈钢锁排</t>
  </si>
  <si>
    <t>配钥匙</t>
  </si>
  <si>
    <t>条</t>
  </si>
  <si>
    <t>闭门器</t>
  </si>
  <si>
    <t>东泰</t>
  </si>
  <si>
    <t>套</t>
  </si>
  <si>
    <t>地弹簧</t>
  </si>
  <si>
    <t>门禁开关</t>
  </si>
  <si>
    <t>松本</t>
  </si>
  <si>
    <t>无线门铃</t>
  </si>
  <si>
    <t>能者</t>
  </si>
  <si>
    <t>门铃开关</t>
  </si>
  <si>
    <t>加装木门防响胶片</t>
  </si>
  <si>
    <t>门</t>
  </si>
  <si>
    <t>塑钢门扣</t>
  </si>
  <si>
    <t>副</t>
  </si>
  <si>
    <t>4寸不锈钢合页</t>
  </si>
  <si>
    <t>烟斗合页/门铰</t>
  </si>
  <si>
    <t>永诚</t>
  </si>
  <si>
    <t>厕所门门铰</t>
  </si>
  <si>
    <t>柜门门铰</t>
  </si>
  <si>
    <t>4寸弹簧门铰</t>
  </si>
  <si>
    <t>利德利</t>
  </si>
  <si>
    <t>6寸弹簧门铰</t>
  </si>
  <si>
    <t>柜门磁吸</t>
  </si>
  <si>
    <t>美怡</t>
  </si>
  <si>
    <t>大门磁吸</t>
  </si>
  <si>
    <t>乐当家</t>
  </si>
  <si>
    <t>厕所门插</t>
  </si>
  <si>
    <t>窗插</t>
  </si>
  <si>
    <t>弹子门插</t>
  </si>
  <si>
    <t>不锈钢插销</t>
  </si>
  <si>
    <t>易嘉/固特/庆成</t>
  </si>
  <si>
    <t>5寸/7寸</t>
  </si>
  <si>
    <t>8寸/10寸</t>
  </si>
  <si>
    <t>厕所门拉手</t>
  </si>
  <si>
    <t>不锈钢抽屉拉手</t>
  </si>
  <si>
    <t>塑钢窗拉手</t>
  </si>
  <si>
    <t>柜门滑轮</t>
  </si>
  <si>
    <t>柜门导轨</t>
  </si>
  <si>
    <t>三节滚珠导轨</t>
  </si>
  <si>
    <t>易嘉/固特/乐当家</t>
  </si>
  <si>
    <t>抽屉导轨</t>
  </si>
  <si>
    <t>键盘导轨</t>
  </si>
  <si>
    <t>不锈钢挂衣架</t>
  </si>
  <si>
    <t>钩</t>
  </si>
  <si>
    <t>大班椅车轮</t>
  </si>
  <si>
    <t>弹力胶万向轮</t>
  </si>
  <si>
    <t>森恒/优胜</t>
  </si>
  <si>
    <t>3寸</t>
  </si>
  <si>
    <t>4寸</t>
  </si>
  <si>
    <t>弹力胶万向带刹车轮</t>
  </si>
  <si>
    <t>6寸</t>
  </si>
  <si>
    <t>定向/迈向转轮</t>
  </si>
  <si>
    <t>5寸</t>
  </si>
  <si>
    <t>8寸</t>
  </si>
  <si>
    <t>维修加固天花</t>
  </si>
  <si>
    <t>块</t>
  </si>
  <si>
    <t>一年</t>
  </si>
  <si>
    <t>300*300铝扣板</t>
  </si>
  <si>
    <t>龙牌/欧陆</t>
  </si>
  <si>
    <t>1mm厚</t>
  </si>
  <si>
    <t>600*600铝扣板</t>
  </si>
  <si>
    <t>600*600矿棉板天花</t>
  </si>
  <si>
    <t>18mm厚</t>
  </si>
  <si>
    <t>加装铝塑板</t>
  </si>
  <si>
    <t>丰盛达/吉祥</t>
  </si>
  <si>
    <t>3mm</t>
  </si>
  <si>
    <t>㎡</t>
  </si>
  <si>
    <t>4mm</t>
  </si>
  <si>
    <t>加装多层木板</t>
  </si>
  <si>
    <t>尚林/天湘/新隆冠</t>
  </si>
  <si>
    <t>9mm</t>
  </si>
  <si>
    <t>12mm</t>
  </si>
  <si>
    <t>18mm</t>
  </si>
  <si>
    <t>玻璃纸</t>
  </si>
  <si>
    <t>丰彩</t>
  </si>
  <si>
    <t>涂抗甲醛防霉环保净味乳胶漆</t>
  </si>
  <si>
    <t>立邦/嘉宝莉/三棵树</t>
  </si>
  <si>
    <t>批灰（含铲灰）</t>
  </si>
  <si>
    <t>腻子2遍</t>
  </si>
  <si>
    <t>贴医用地胶</t>
  </si>
  <si>
    <t>2mm</t>
  </si>
  <si>
    <t>新做铝门</t>
  </si>
  <si>
    <t>1人1小时（白天时段、搬运等）</t>
  </si>
  <si>
    <t>工时</t>
  </si>
  <si>
    <t>1人1小时（晚上加班、搬运等）</t>
  </si>
  <si>
    <t>清理垃圾外请车辆费(4m³以上)</t>
  </si>
  <si>
    <t>车</t>
  </si>
  <si>
    <t>清理污染垃圾外请车辆费(4m³以上)</t>
  </si>
  <si>
    <t>查老鼠/通排屎管</t>
  </si>
  <si>
    <t>拆装窗帘人工费</t>
  </si>
  <si>
    <t>张</t>
  </si>
  <si>
    <t>贴牌、挂画、装层板等人工</t>
  </si>
  <si>
    <t>安装纸巾盒的人工</t>
  </si>
  <si>
    <t>科室提供纸巾盒</t>
  </si>
  <si>
    <t>疏通厕所</t>
  </si>
  <si>
    <t>包含机械通</t>
  </si>
  <si>
    <t>疏通下水管</t>
  </si>
  <si>
    <t>开砖墙孔</t>
  </si>
  <si>
    <t>300*300mm</t>
  </si>
  <si>
    <t>开混凝土墙孔</t>
  </si>
  <si>
    <t>开过墙圆孔</t>
  </si>
  <si>
    <t>φ55mm</t>
  </si>
  <si>
    <t>包含机械</t>
  </si>
  <si>
    <t>φ80mm</t>
  </si>
  <si>
    <t>φ120mm</t>
  </si>
  <si>
    <t>φ210mm</t>
  </si>
  <si>
    <t>烧焊</t>
  </si>
  <si>
    <t>含维修、检修等人工费</t>
  </si>
  <si>
    <t>维修冲水箱、下水器等</t>
  </si>
  <si>
    <t>无耗材材料的项目人工费</t>
  </si>
  <si>
    <t>维修柜门、抽屉、木凳等</t>
  </si>
  <si>
    <t>维修大门等</t>
  </si>
  <si>
    <t>不锈钢排队杆</t>
  </si>
  <si>
    <t>1.5m伸缩带</t>
  </si>
  <si>
    <t>3m伸缩带</t>
  </si>
  <si>
    <t>钢挂衣拉爆钩</t>
  </si>
  <si>
    <t>8mm</t>
  </si>
  <si>
    <t>支</t>
  </si>
  <si>
    <t>包含辅材/机械开孔</t>
  </si>
  <si>
    <t>不锈钢挂衣锁链</t>
  </si>
  <si>
    <t>m</t>
  </si>
  <si>
    <t>二、供排水类</t>
  </si>
  <si>
    <t>拨手水龙头</t>
  </si>
  <si>
    <t>顶固顺</t>
  </si>
  <si>
    <t>小弯水龙头</t>
  </si>
  <si>
    <t>摇臂水龙头</t>
  </si>
  <si>
    <t>冠头单水制水龙头</t>
  </si>
  <si>
    <t>大弯冷热水龙头</t>
  </si>
  <si>
    <t>冷热水龙头</t>
  </si>
  <si>
    <t>冷热沐浴水龙头</t>
  </si>
  <si>
    <t>延时水龙头</t>
  </si>
  <si>
    <t>电加热水龙头</t>
  </si>
  <si>
    <t>红外线感应水龙头</t>
  </si>
  <si>
    <t>感应水龙头</t>
  </si>
  <si>
    <t>更换感应水龙头的感应头</t>
  </si>
  <si>
    <t>感应水龙头的安装人工</t>
  </si>
  <si>
    <t>科室提供水龙头</t>
  </si>
  <si>
    <t>水箱</t>
  </si>
  <si>
    <t>卡地尔</t>
  </si>
  <si>
    <t>四个月</t>
  </si>
  <si>
    <t>蹲厕</t>
  </si>
  <si>
    <t>箭牌/东鹏/柏真</t>
  </si>
  <si>
    <t>含水箱</t>
  </si>
  <si>
    <t>包拆装/清运</t>
  </si>
  <si>
    <t>座厕</t>
  </si>
  <si>
    <t>洗手盘</t>
  </si>
  <si>
    <t>更换厕所板</t>
  </si>
  <si>
    <t>多功能带软管花洒</t>
  </si>
  <si>
    <t>九牧/银龙</t>
  </si>
  <si>
    <t>花洒头</t>
  </si>
  <si>
    <t>九牧</t>
  </si>
  <si>
    <t>更换花洒座</t>
  </si>
  <si>
    <t>不锈钢防臭下水器/地漏</t>
  </si>
  <si>
    <t>排水软管</t>
  </si>
  <si>
    <t>50不锈钢软管</t>
  </si>
  <si>
    <t>上水软管/不锈钢给水管</t>
  </si>
  <si>
    <t>日丰/联塑</t>
  </si>
  <si>
    <t>金属P弯下水管</t>
  </si>
  <si>
    <t>冷、热水管</t>
  </si>
  <si>
    <t>400长不锈钢软管</t>
  </si>
  <si>
    <t>600长不锈钢软管</t>
  </si>
  <si>
    <t>800长不锈钢软管</t>
  </si>
  <si>
    <t>1000长不锈钢软管</t>
  </si>
  <si>
    <t>管夹</t>
  </si>
  <si>
    <t>铝码</t>
  </si>
  <si>
    <t>铁三通</t>
  </si>
  <si>
    <t>铜管件</t>
  </si>
  <si>
    <t>灵龙</t>
  </si>
  <si>
    <t>角阀</t>
  </si>
  <si>
    <t>铜球（水）阀</t>
  </si>
  <si>
    <t>更换拔手</t>
  </si>
  <si>
    <t>更换磁芯</t>
  </si>
  <si>
    <t>更换铜件</t>
  </si>
  <si>
    <t>日丰</t>
  </si>
  <si>
    <t>洗手盘不锈钢下水器</t>
  </si>
  <si>
    <t>欧琳</t>
  </si>
  <si>
    <t>进水器/阀</t>
  </si>
  <si>
    <t>下水器/阀</t>
  </si>
  <si>
    <t>水箱按钮和进水器</t>
  </si>
  <si>
    <t>箭牌</t>
  </si>
  <si>
    <t>气压冲洗枪（高压喷水枪）</t>
  </si>
  <si>
    <t>不锈钢水枪及接头</t>
  </si>
  <si>
    <t>三、配电线路类服务（材料含检修、整理线路等人工费）</t>
  </si>
  <si>
    <t>二、三插面板</t>
  </si>
  <si>
    <t>松本/正泰</t>
  </si>
  <si>
    <t>86型</t>
  </si>
  <si>
    <t>带开关二三插面板</t>
  </si>
  <si>
    <t>防水插座</t>
  </si>
  <si>
    <t>一位开关面板</t>
  </si>
  <si>
    <t>二位开关面板</t>
  </si>
  <si>
    <t>三位开关面板</t>
  </si>
  <si>
    <t>双控开关面板</t>
  </si>
  <si>
    <t>调速器面板</t>
  </si>
  <si>
    <t>16A空调插面板</t>
  </si>
  <si>
    <t>电话插面板</t>
  </si>
  <si>
    <t>面板底盒</t>
  </si>
  <si>
    <t>开关防水盒</t>
  </si>
  <si>
    <t>贵丽</t>
  </si>
  <si>
    <t>三插插头</t>
  </si>
  <si>
    <t>只</t>
  </si>
  <si>
    <t>敷设电话线（4芯）</t>
  </si>
  <si>
    <t>4*0.8</t>
  </si>
  <si>
    <t>含配件/辅材/敷设人工费</t>
  </si>
  <si>
    <t>敷设阻燃电线</t>
  </si>
  <si>
    <t>广东电缆/珠江电缆</t>
  </si>
  <si>
    <t>1.5mm²</t>
  </si>
  <si>
    <t>2.5mm²</t>
  </si>
  <si>
    <t>4mm²</t>
  </si>
  <si>
    <t>6mm²</t>
  </si>
  <si>
    <t>铜芯多股护套线</t>
  </si>
  <si>
    <t>2*1.5mm²</t>
  </si>
  <si>
    <t>铜线耳</t>
  </si>
  <si>
    <t>DT4/6/10/16mm</t>
  </si>
  <si>
    <t>敷设线管和线槽</t>
  </si>
  <si>
    <t>联塑</t>
  </si>
  <si>
    <t>φ20/10*20mm</t>
  </si>
  <si>
    <t>敷设阻燃线管/线槽</t>
  </si>
  <si>
    <t>φ25/14*24mm</t>
  </si>
  <si>
    <t>φ32/15*30mm</t>
  </si>
  <si>
    <t>φ40/39*19mm</t>
  </si>
  <si>
    <t>跳闸检修线路复位</t>
  </si>
  <si>
    <t>跳闸</t>
  </si>
  <si>
    <t>空气开关</t>
  </si>
  <si>
    <t>施耐德/正泰/ABB</t>
  </si>
  <si>
    <t>16A/20A 2P</t>
  </si>
  <si>
    <t>六个月</t>
  </si>
  <si>
    <t>含辅材/人工费</t>
  </si>
  <si>
    <t>25A/32A 2P</t>
  </si>
  <si>
    <t>40A/2P</t>
  </si>
  <si>
    <t>50A/2P</t>
  </si>
  <si>
    <t>63A/2P</t>
  </si>
  <si>
    <t>16A/20A 3P</t>
  </si>
  <si>
    <t>25A/32A 3P</t>
  </si>
  <si>
    <t>40A/3P</t>
  </si>
  <si>
    <t>50A/3P</t>
  </si>
  <si>
    <t>63A/3P</t>
  </si>
  <si>
    <t>80A/3P</t>
  </si>
  <si>
    <t>100A/3P</t>
  </si>
  <si>
    <t>125A/3P</t>
  </si>
  <si>
    <t>16A/20A 4P</t>
  </si>
  <si>
    <t>25A/32A 4P</t>
  </si>
  <si>
    <t>40A/4P</t>
  </si>
  <si>
    <t>50A/4P</t>
  </si>
  <si>
    <t>63A/4P</t>
  </si>
  <si>
    <t>80A/4P</t>
  </si>
  <si>
    <t>100A/4P</t>
  </si>
  <si>
    <t>125A/4P</t>
  </si>
  <si>
    <t>漏电开关</t>
  </si>
  <si>
    <t>微电脑时控开关</t>
  </si>
  <si>
    <t>德力西/正泰</t>
  </si>
  <si>
    <t>室内明装电箱</t>
  </si>
  <si>
    <t>2-4位</t>
  </si>
  <si>
    <t>4-6位</t>
  </si>
  <si>
    <t>7-9位</t>
  </si>
  <si>
    <t>10-12位</t>
  </si>
  <si>
    <t>11-13位</t>
  </si>
  <si>
    <t>四、照明类服务</t>
  </si>
  <si>
    <t>序号</t>
  </si>
  <si>
    <t>光管</t>
  </si>
  <si>
    <t>三雄/佛山/雷士</t>
  </si>
  <si>
    <t>含启辉器</t>
  </si>
  <si>
    <t>T5光管</t>
  </si>
  <si>
    <t>电感支架（含镇流器和启辉器）</t>
  </si>
  <si>
    <t>节能灯</t>
  </si>
  <si>
    <t>18w</t>
  </si>
  <si>
    <t>节能灯连灯座</t>
  </si>
  <si>
    <t>荧光灯</t>
  </si>
  <si>
    <t>环形光管</t>
  </si>
  <si>
    <t>22w</t>
  </si>
  <si>
    <t>H型节能光管</t>
  </si>
  <si>
    <t>24w</t>
  </si>
  <si>
    <t>筒灯</t>
  </si>
  <si>
    <t>灯泡</t>
  </si>
  <si>
    <t>螺口/卡口</t>
  </si>
  <si>
    <t>LED灯泡</t>
  </si>
  <si>
    <t>灯泡连灯座</t>
  </si>
  <si>
    <t>防高温灯头</t>
  </si>
  <si>
    <t>60cmLED光管</t>
  </si>
  <si>
    <t>90cmLED光管</t>
  </si>
  <si>
    <t>120cmLED光管</t>
  </si>
  <si>
    <t>LED光管支架</t>
  </si>
  <si>
    <t>1.2m</t>
  </si>
  <si>
    <t>LED筒灯</t>
  </si>
  <si>
    <t>LED平板灯</t>
  </si>
  <si>
    <t>30*30cm</t>
  </si>
  <si>
    <t>LED天花灯盘</t>
  </si>
  <si>
    <t>60*60cm</t>
  </si>
  <si>
    <t>120*60cm</t>
  </si>
  <si>
    <t>LED吸顶灯（无感应）</t>
  </si>
  <si>
    <t>17w</t>
  </si>
  <si>
    <t>LED感应吸顶灯</t>
  </si>
  <si>
    <t>安装灯管的人工费</t>
  </si>
  <si>
    <t>科室提供灯管</t>
  </si>
  <si>
    <t>LED吸顶灯模组</t>
  </si>
  <si>
    <t>25w</t>
  </si>
  <si>
    <t>改灯盘线路</t>
  </si>
  <si>
    <t>加装/更换led灭蚊灯</t>
  </si>
  <si>
    <t>志高</t>
  </si>
  <si>
    <t>10w</t>
  </si>
  <si>
    <t>加装/更换光管式灭蚊灯</t>
  </si>
  <si>
    <t>五、电器类服务</t>
  </si>
  <si>
    <t>排气扇</t>
  </si>
  <si>
    <t>金羚/钻石</t>
  </si>
  <si>
    <t>10寸</t>
  </si>
  <si>
    <t>12寸</t>
  </si>
  <si>
    <t>天花排气扇</t>
  </si>
  <si>
    <t>天花管道排气扇</t>
  </si>
  <si>
    <t>1D1</t>
  </si>
  <si>
    <t>工业排气扇</t>
  </si>
  <si>
    <t>14寸</t>
  </si>
  <si>
    <t>16寸</t>
  </si>
  <si>
    <t>更换排气扇叶</t>
  </si>
  <si>
    <t>6/8/10寸</t>
  </si>
  <si>
    <t>壁扇</t>
  </si>
  <si>
    <t>含安装壁扇人工</t>
  </si>
  <si>
    <t>安装壁扇人工</t>
  </si>
  <si>
    <t>科室提供壁扇</t>
  </si>
  <si>
    <t>更换壁扇摇头开关</t>
  </si>
  <si>
    <t>吊扇</t>
  </si>
  <si>
    <t>更换电扇马达</t>
  </si>
  <si>
    <t>更换圆筒抽气扇电机</t>
  </si>
  <si>
    <t>拆电视和支架（人工）</t>
  </si>
  <si>
    <t>台</t>
  </si>
  <si>
    <t>2000W发热管（含检修）</t>
  </si>
  <si>
    <t>腾飞</t>
  </si>
  <si>
    <t>9000W发热管（含检修）</t>
  </si>
  <si>
    <t>热水专用水龙头</t>
  </si>
  <si>
    <t>维修更换开水器浮球</t>
  </si>
  <si>
    <t>更换开水器交流接触器</t>
  </si>
  <si>
    <t>开水器清水垢</t>
  </si>
  <si>
    <t>更换饮水机水龙头</t>
  </si>
  <si>
    <t>维修加固排气扇人工</t>
  </si>
  <si>
    <t>维修冰箱散热器</t>
  </si>
  <si>
    <t>焊接加固治疗车</t>
  </si>
  <si>
    <t>焊接加固不锈钢平板车</t>
  </si>
  <si>
    <t>焊接加固抢救车</t>
  </si>
  <si>
    <t>焊接加固不锈钢车车轮</t>
  </si>
  <si>
    <t>更换液晶电视电源板</t>
  </si>
  <si>
    <t>维修烘干机、拆装电机及电机绕线圈，更换进口轴承</t>
  </si>
  <si>
    <t>维修天花机水盆</t>
  </si>
  <si>
    <t>维修制冷系统，拆除四通阀</t>
  </si>
  <si>
    <t>加冰种（3匹机）</t>
  </si>
  <si>
    <t>加冰种（1.5匹机）</t>
  </si>
  <si>
    <t>加冰种（2匹机）</t>
  </si>
  <si>
    <t>加冰种（5匹机）</t>
  </si>
  <si>
    <t>空调检漏冰种（含补漏）</t>
  </si>
  <si>
    <t>空调拆除（1、1.5匹机）</t>
  </si>
  <si>
    <t>空调迁移（1、1.5匹机含拆除及安装）</t>
  </si>
  <si>
    <t>空调拆除（2匹机）</t>
  </si>
  <si>
    <t>空调迁移（2匹机含拆除及安装）</t>
  </si>
  <si>
    <t>空调拆除（3匹机）</t>
  </si>
  <si>
    <t>空调迁移（3匹机含拆除及安装）</t>
  </si>
  <si>
    <t>空调拆除（5匹机）</t>
  </si>
  <si>
    <t>空调迁移（5匹机含拆除及安装）</t>
  </si>
  <si>
    <t>更换空调主板</t>
  </si>
  <si>
    <t>更换空调室内机风轮</t>
  </si>
  <si>
    <t>清洗空调机水槽及排水管</t>
  </si>
  <si>
    <t>更换空调保温棉（加厚型）</t>
  </si>
  <si>
    <t>更换空调冷水驱动阀驱动器</t>
  </si>
  <si>
    <t>更换空调PVC排水管</t>
  </si>
  <si>
    <t>更换室内机风轮</t>
  </si>
  <si>
    <t>更换解码板</t>
  </si>
  <si>
    <t>维修电路及空调外墙增加PVC排水管</t>
  </si>
  <si>
    <t>更换空调铜管</t>
  </si>
  <si>
    <t>铜管φ9.5,长度3m</t>
  </si>
  <si>
    <t>更换空调主机</t>
  </si>
  <si>
    <t>更换空调起动器</t>
  </si>
  <si>
    <t>更换压缩机起动器</t>
  </si>
  <si>
    <t>更换主机电缆</t>
  </si>
  <si>
    <t>更换驱动器</t>
  </si>
  <si>
    <t>清洗空调</t>
  </si>
  <si>
    <t>更换空调室外风机</t>
  </si>
  <si>
    <t>安装空调（1.5匹机）</t>
  </si>
  <si>
    <t>安装空调（3匹机）</t>
  </si>
  <si>
    <t>安装380v主电源（电线5元/米，电箱100元，人工费300元）</t>
  </si>
  <si>
    <t>升高不锈钢门（2扇）</t>
  </si>
  <si>
    <t>维修微波炉按键</t>
  </si>
  <si>
    <t>维修微波炉更换变压器或磁控股</t>
  </si>
  <si>
    <t>合计</t>
  </si>
  <si>
    <t>1、以上项目单价已经包含材料费、拆装、维修和清理服务费和辅助材料工具费用等费用。
2、在该清单外的其他服务项目的结算价=第三方核价公司的审核价*中标折扣价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</si>
</sst>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</numFmts>
  <fonts count="3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2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name val="宋体"/>
      <charset val="204"/>
    </font>
    <font>
      <u/>
      <sz val="11"/>
      <name val="宋体"/>
      <charset val="0"/>
      <scheme val="minor"/>
    </font>
    <font>
      <b/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vertical="center"/>
    </xf>
    <xf numFmtId="177" fontId="2" fillId="0" borderId="0" xfId="49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77" fontId="8" fillId="0" borderId="0" xfId="6" applyNumberFormat="1" applyFont="1" applyFill="1" applyBorder="1" applyAlignment="1">
      <alignment horizontal="center" vertical="center" wrapText="1"/>
    </xf>
    <xf numFmtId="0" fontId="8" fillId="0" borderId="0" xfId="6" applyFont="1" applyFill="1" applyBorder="1" applyAlignment="1">
      <alignment vertical="center"/>
    </xf>
    <xf numFmtId="0" fontId="8" fillId="0" borderId="0" xfId="6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 wrapText="1"/>
    </xf>
    <xf numFmtId="0" fontId="8" fillId="0" borderId="0" xfId="6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8" fillId="0" borderId="0" xfId="6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0" fontId="8" fillId="0" borderId="0" xfId="6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28"/>
  <sheetViews>
    <sheetView tabSelected="1" zoomScaleSheetLayoutView="40" workbookViewId="0">
      <pane ySplit="3" topLeftCell="A318" activePane="bottomLeft" state="frozen"/>
      <selection/>
      <selection pane="bottomLeft" activeCell="A328" sqref="A328:H328"/>
    </sheetView>
  </sheetViews>
  <sheetFormatPr defaultColWidth="9" defaultRowHeight="14.25"/>
  <cols>
    <col min="1" max="1" width="6.125" style="1" customWidth="1"/>
    <col min="2" max="2" width="24.3416666666667" style="3" customWidth="1"/>
    <col min="3" max="3" width="15.6416666666667" style="4" customWidth="1"/>
    <col min="4" max="4" width="11.65" style="4" customWidth="1"/>
    <col min="5" max="5" width="7.10833333333333" style="5" customWidth="1"/>
    <col min="6" max="6" width="12.2333333333333" style="6" customWidth="1"/>
    <col min="7" max="7" width="7.96666666666667" style="7" customWidth="1"/>
    <col min="8" max="8" width="10.25" style="5" customWidth="1"/>
    <col min="9" max="9" width="11.5083333333333" style="8" customWidth="1"/>
    <col min="10" max="11" width="16.4166666666667" style="9" customWidth="1"/>
    <col min="12" max="13" width="24.7666666666667" style="10" customWidth="1"/>
    <col min="14" max="14" width="13.875" style="2" customWidth="1"/>
    <col min="15" max="15" width="55.4333333333333" style="1" customWidth="1"/>
    <col min="16" max="16" width="47.0666666666667" style="1" customWidth="1"/>
    <col min="17" max="17" width="17.125" style="2" customWidth="1"/>
    <col min="18" max="16369" width="9" style="1"/>
    <col min="16370" max="16384" width="9" style="11"/>
  </cols>
  <sheetData>
    <row r="1" s="1" customFormat="1" ht="27" spans="1:17">
      <c r="A1" s="12" t="s">
        <v>0</v>
      </c>
      <c r="B1" s="12"/>
      <c r="C1" s="12"/>
      <c r="D1" s="12"/>
      <c r="E1" s="13"/>
      <c r="F1" s="6"/>
      <c r="G1" s="12"/>
      <c r="H1" s="12"/>
      <c r="I1" s="13"/>
      <c r="J1" s="9"/>
      <c r="K1" s="9"/>
      <c r="L1" s="10"/>
      <c r="M1" s="10"/>
      <c r="N1" s="2"/>
      <c r="Q1" s="2"/>
    </row>
    <row r="2" s="1" customFormat="1" ht="27" customHeight="1" spans="1:17">
      <c r="A2" s="14" t="s">
        <v>1</v>
      </c>
      <c r="B2" s="15"/>
      <c r="C2" s="16"/>
      <c r="D2" s="16"/>
      <c r="E2" s="14"/>
      <c r="F2" s="6"/>
      <c r="G2" s="17"/>
      <c r="H2" s="13"/>
      <c r="I2" s="25"/>
      <c r="J2" s="9"/>
      <c r="K2" s="9"/>
      <c r="L2" s="10"/>
      <c r="M2" s="10"/>
      <c r="N2" s="2"/>
      <c r="Q2" s="2"/>
    </row>
    <row r="3" s="1" customFormat="1" ht="28.5" spans="1:17">
      <c r="A3" s="18" t="s">
        <v>2</v>
      </c>
      <c r="B3" s="19" t="s">
        <v>3</v>
      </c>
      <c r="C3" s="20" t="s">
        <v>4</v>
      </c>
      <c r="D3" s="20" t="s">
        <v>5</v>
      </c>
      <c r="E3" s="18" t="s">
        <v>6</v>
      </c>
      <c r="F3" s="21" t="s">
        <v>7</v>
      </c>
      <c r="G3" s="22" t="s">
        <v>8</v>
      </c>
      <c r="H3" s="20" t="s">
        <v>9</v>
      </c>
      <c r="I3" s="26"/>
      <c r="J3" s="9"/>
      <c r="K3" s="9"/>
      <c r="L3" s="9"/>
      <c r="M3" s="10"/>
      <c r="N3" s="2"/>
      <c r="Q3" s="2"/>
    </row>
    <row r="4" s="1" customFormat="1" ht="24.75" customHeight="1" spans="1:16382">
      <c r="A4" s="18">
        <v>1</v>
      </c>
      <c r="B4" s="19" t="s">
        <v>10</v>
      </c>
      <c r="C4" s="23"/>
      <c r="D4" s="23"/>
      <c r="E4" s="18" t="s">
        <v>11</v>
      </c>
      <c r="F4" s="21">
        <v>33</v>
      </c>
      <c r="G4" s="22" t="s">
        <v>12</v>
      </c>
      <c r="H4" s="20"/>
      <c r="I4" s="8"/>
      <c r="J4" s="9"/>
      <c r="K4" s="27"/>
      <c r="L4" s="10"/>
      <c r="M4" s="10"/>
      <c r="N4" s="2"/>
      <c r="Q4" s="2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</row>
    <row r="5" s="1" customFormat="1" ht="24.75" customHeight="1" spans="1:16382">
      <c r="A5" s="18">
        <v>2</v>
      </c>
      <c r="B5" s="19" t="s">
        <v>13</v>
      </c>
      <c r="C5" s="23"/>
      <c r="D5" s="23"/>
      <c r="E5" s="18" t="s">
        <v>11</v>
      </c>
      <c r="F5" s="21">
        <v>60</v>
      </c>
      <c r="G5" s="22" t="s">
        <v>12</v>
      </c>
      <c r="H5" s="20"/>
      <c r="I5" s="8"/>
      <c r="J5" s="9"/>
      <c r="K5" s="27"/>
      <c r="L5" s="10"/>
      <c r="M5" s="10"/>
      <c r="N5" s="2"/>
      <c r="Q5" s="2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</row>
    <row r="6" s="1" customFormat="1" ht="24.75" customHeight="1" spans="1:16382">
      <c r="A6" s="18">
        <v>3</v>
      </c>
      <c r="B6" s="19" t="s">
        <v>14</v>
      </c>
      <c r="C6" s="23" t="s">
        <v>15</v>
      </c>
      <c r="D6" s="23"/>
      <c r="E6" s="18" t="s">
        <v>16</v>
      </c>
      <c r="F6" s="21">
        <v>23</v>
      </c>
      <c r="G6" s="22" t="s">
        <v>17</v>
      </c>
      <c r="H6" s="20"/>
      <c r="I6" s="8"/>
      <c r="J6" s="9"/>
      <c r="K6" s="27"/>
      <c r="L6" s="28"/>
      <c r="M6" s="28"/>
      <c r="N6" s="2"/>
      <c r="Q6" s="2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</row>
    <row r="7" s="1" customFormat="1" ht="24.75" customHeight="1" spans="1:16382">
      <c r="A7" s="18">
        <v>4</v>
      </c>
      <c r="B7" s="19" t="s">
        <v>18</v>
      </c>
      <c r="C7" s="23"/>
      <c r="D7" s="23"/>
      <c r="E7" s="18" t="s">
        <v>16</v>
      </c>
      <c r="F7" s="21">
        <v>36</v>
      </c>
      <c r="G7" s="22" t="s">
        <v>17</v>
      </c>
      <c r="H7" s="20"/>
      <c r="I7" s="8"/>
      <c r="J7" s="9"/>
      <c r="K7" s="27"/>
      <c r="L7" s="29"/>
      <c r="M7" s="30"/>
      <c r="N7" s="2"/>
      <c r="Q7" s="2"/>
      <c r="XEP7" s="11"/>
      <c r="XEQ7" s="11"/>
      <c r="XER7" s="11"/>
      <c r="XES7" s="11"/>
      <c r="XET7" s="11"/>
      <c r="XEU7" s="11"/>
      <c r="XEV7" s="11"/>
      <c r="XEW7" s="11"/>
      <c r="XEX7" s="11"/>
      <c r="XEY7" s="11"/>
      <c r="XEZ7" s="11"/>
      <c r="XFA7" s="11"/>
      <c r="XFB7" s="11"/>
    </row>
    <row r="8" s="1" customFormat="1" ht="24.75" customHeight="1" spans="1:16382">
      <c r="A8" s="18">
        <v>5</v>
      </c>
      <c r="B8" s="19" t="s">
        <v>19</v>
      </c>
      <c r="C8" s="23"/>
      <c r="D8" s="23"/>
      <c r="E8" s="18" t="s">
        <v>16</v>
      </c>
      <c r="F8" s="21">
        <f>35+5.4</f>
        <v>40.4</v>
      </c>
      <c r="G8" s="22" t="s">
        <v>17</v>
      </c>
      <c r="H8" s="20"/>
      <c r="I8" s="8"/>
      <c r="J8" s="9"/>
      <c r="K8" s="27"/>
      <c r="L8" s="29"/>
      <c r="M8" s="30"/>
      <c r="N8" s="31"/>
      <c r="O8" s="31"/>
      <c r="Q8" s="2"/>
      <c r="XEP8" s="11"/>
      <c r="XEQ8" s="11"/>
      <c r="XER8" s="11"/>
      <c r="XES8" s="11"/>
      <c r="XET8" s="11"/>
      <c r="XEU8" s="11"/>
      <c r="XEV8" s="11"/>
      <c r="XEW8" s="11"/>
      <c r="XEX8" s="11"/>
      <c r="XEY8" s="11"/>
      <c r="XEZ8" s="11"/>
      <c r="XFA8" s="11"/>
      <c r="XFB8" s="11"/>
    </row>
    <row r="9" s="1" customFormat="1" ht="24.75" customHeight="1" spans="1:16382">
      <c r="A9" s="18">
        <v>6</v>
      </c>
      <c r="B9" s="19" t="s">
        <v>20</v>
      </c>
      <c r="C9" s="23" t="s">
        <v>21</v>
      </c>
      <c r="D9" s="23"/>
      <c r="E9" s="18" t="s">
        <v>16</v>
      </c>
      <c r="F9" s="21">
        <v>48</v>
      </c>
      <c r="G9" s="22" t="s">
        <v>17</v>
      </c>
      <c r="H9" s="20"/>
      <c r="I9" s="8"/>
      <c r="J9" s="9"/>
      <c r="K9" s="27"/>
      <c r="L9" s="29"/>
      <c r="M9" s="30"/>
      <c r="N9" s="31"/>
      <c r="O9" s="31"/>
      <c r="Q9" s="2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</row>
    <row r="10" s="1" customFormat="1" ht="24.75" customHeight="1" spans="1:16382">
      <c r="A10" s="18">
        <v>7</v>
      </c>
      <c r="B10" s="19" t="s">
        <v>22</v>
      </c>
      <c r="C10" s="23" t="s">
        <v>23</v>
      </c>
      <c r="D10" s="23"/>
      <c r="E10" s="18" t="s">
        <v>16</v>
      </c>
      <c r="F10" s="21">
        <v>46</v>
      </c>
      <c r="G10" s="22" t="s">
        <v>17</v>
      </c>
      <c r="H10" s="20"/>
      <c r="I10" s="8"/>
      <c r="J10" s="9"/>
      <c r="K10" s="27"/>
      <c r="M10" s="30"/>
      <c r="N10" s="31"/>
      <c r="O10" s="31"/>
      <c r="Q10" s="2"/>
      <c r="XEP10" s="11"/>
      <c r="XEQ10" s="11"/>
      <c r="XER10" s="11"/>
      <c r="XES10" s="11"/>
      <c r="XET10" s="11"/>
      <c r="XEU10" s="11"/>
      <c r="XEV10" s="11"/>
      <c r="XEW10" s="11"/>
      <c r="XEX10" s="11"/>
      <c r="XEY10" s="11"/>
      <c r="XEZ10" s="11"/>
      <c r="XFA10" s="11"/>
      <c r="XFB10" s="11"/>
    </row>
    <row r="11" s="1" customFormat="1" ht="24.75" customHeight="1" spans="1:16382">
      <c r="A11" s="18">
        <v>8</v>
      </c>
      <c r="B11" s="19" t="s">
        <v>24</v>
      </c>
      <c r="C11" s="23" t="s">
        <v>25</v>
      </c>
      <c r="D11" s="23"/>
      <c r="E11" s="18" t="s">
        <v>16</v>
      </c>
      <c r="F11" s="21">
        <v>46</v>
      </c>
      <c r="G11" s="22" t="s">
        <v>17</v>
      </c>
      <c r="H11" s="20"/>
      <c r="I11" s="8"/>
      <c r="J11" s="9"/>
      <c r="K11" s="27"/>
      <c r="L11" s="1"/>
      <c r="M11" s="28"/>
      <c r="N11" s="31"/>
      <c r="O11" s="31"/>
      <c r="Q11" s="2"/>
      <c r="XEP11" s="11"/>
      <c r="XEQ11" s="11"/>
      <c r="XER11" s="11"/>
      <c r="XES11" s="11"/>
      <c r="XET11" s="11"/>
      <c r="XEU11" s="11"/>
      <c r="XEV11" s="11"/>
      <c r="XEW11" s="11"/>
      <c r="XEX11" s="11"/>
      <c r="XEY11" s="11"/>
      <c r="XEZ11" s="11"/>
      <c r="XFA11" s="11"/>
      <c r="XFB11" s="11"/>
    </row>
    <row r="12" s="1" customFormat="1" ht="24.75" customHeight="1" spans="1:16382">
      <c r="A12" s="18">
        <v>9</v>
      </c>
      <c r="B12" s="19" t="s">
        <v>26</v>
      </c>
      <c r="C12" s="23">
        <v>999</v>
      </c>
      <c r="D12" s="23"/>
      <c r="E12" s="18" t="s">
        <v>16</v>
      </c>
      <c r="F12" s="21">
        <v>68</v>
      </c>
      <c r="G12" s="22" t="s">
        <v>17</v>
      </c>
      <c r="H12" s="20"/>
      <c r="I12" s="8"/>
      <c r="J12" s="9"/>
      <c r="K12" s="27"/>
      <c r="L12" s="29"/>
      <c r="M12" s="30"/>
      <c r="N12" s="31"/>
      <c r="O12" s="31"/>
      <c r="Q12" s="2"/>
      <c r="XEP12" s="11"/>
      <c r="XEQ12" s="11"/>
      <c r="XER12" s="11"/>
      <c r="XES12" s="11"/>
      <c r="XET12" s="11"/>
      <c r="XEU12" s="11"/>
      <c r="XEV12" s="11"/>
      <c r="XEW12" s="11"/>
      <c r="XEX12" s="11"/>
      <c r="XEY12" s="11"/>
      <c r="XEZ12" s="11"/>
      <c r="XFA12" s="11"/>
      <c r="XFB12" s="11"/>
    </row>
    <row r="13" s="1" customFormat="1" ht="24.75" customHeight="1" spans="1:16382">
      <c r="A13" s="18">
        <v>10</v>
      </c>
      <c r="B13" s="19" t="s">
        <v>27</v>
      </c>
      <c r="C13" s="23" t="s">
        <v>28</v>
      </c>
      <c r="D13" s="23"/>
      <c r="E13" s="18" t="s">
        <v>16</v>
      </c>
      <c r="F13" s="21">
        <v>68</v>
      </c>
      <c r="G13" s="22" t="s">
        <v>17</v>
      </c>
      <c r="H13" s="20"/>
      <c r="I13" s="8"/>
      <c r="J13" s="9"/>
      <c r="K13" s="27"/>
      <c r="L13" s="29"/>
      <c r="M13" s="30"/>
      <c r="N13" s="31"/>
      <c r="O13" s="31"/>
      <c r="Q13" s="2"/>
      <c r="XEP13" s="11"/>
      <c r="XEQ13" s="11"/>
      <c r="XER13" s="11"/>
      <c r="XES13" s="11"/>
      <c r="XET13" s="11"/>
      <c r="XEU13" s="11"/>
      <c r="XEV13" s="11"/>
      <c r="XEW13" s="11"/>
      <c r="XEX13" s="11"/>
      <c r="XEY13" s="11"/>
      <c r="XEZ13" s="11"/>
      <c r="XFA13" s="11"/>
      <c r="XFB13" s="11"/>
    </row>
    <row r="14" s="1" customFormat="1" ht="24.75" customHeight="1" spans="1:16382">
      <c r="A14" s="18">
        <v>11</v>
      </c>
      <c r="B14" s="19" t="s">
        <v>29</v>
      </c>
      <c r="C14" s="23" t="s">
        <v>30</v>
      </c>
      <c r="D14" s="23"/>
      <c r="E14" s="18" t="s">
        <v>16</v>
      </c>
      <c r="F14" s="21">
        <v>70</v>
      </c>
      <c r="G14" s="22" t="s">
        <v>17</v>
      </c>
      <c r="H14" s="20"/>
      <c r="I14" s="8"/>
      <c r="J14" s="9"/>
      <c r="K14" s="27"/>
      <c r="L14" s="10"/>
      <c r="M14" s="10"/>
      <c r="N14" s="31"/>
      <c r="O14" s="31"/>
      <c r="Q14" s="2"/>
      <c r="XEP14" s="11"/>
      <c r="XEQ14" s="11"/>
      <c r="XER14" s="11"/>
      <c r="XES14" s="11"/>
      <c r="XET14" s="11"/>
      <c r="XEU14" s="11"/>
      <c r="XEV14" s="11"/>
      <c r="XEW14" s="11"/>
      <c r="XEX14" s="11"/>
      <c r="XEY14" s="11"/>
      <c r="XEZ14" s="11"/>
      <c r="XFA14" s="11"/>
      <c r="XFB14" s="11"/>
    </row>
    <row r="15" s="1" customFormat="1" ht="24.75" customHeight="1" spans="1:16382">
      <c r="A15" s="18">
        <v>12</v>
      </c>
      <c r="B15" s="19" t="s">
        <v>31</v>
      </c>
      <c r="C15" s="23"/>
      <c r="D15" s="23"/>
      <c r="E15" s="18" t="s">
        <v>16</v>
      </c>
      <c r="F15" s="21">
        <v>85</v>
      </c>
      <c r="G15" s="22" t="s">
        <v>17</v>
      </c>
      <c r="H15" s="20"/>
      <c r="I15" s="8"/>
      <c r="J15" s="9"/>
      <c r="K15" s="27"/>
      <c r="L15" s="10"/>
      <c r="M15" s="10"/>
      <c r="N15" s="31"/>
      <c r="O15" s="31"/>
      <c r="Q15" s="2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</row>
    <row r="16" s="1" customFormat="1" ht="24.75" customHeight="1" spans="1:16382">
      <c r="A16" s="18">
        <v>13</v>
      </c>
      <c r="B16" s="19" t="s">
        <v>32</v>
      </c>
      <c r="C16" s="23"/>
      <c r="D16" s="23"/>
      <c r="E16" s="18" t="s">
        <v>16</v>
      </c>
      <c r="F16" s="24">
        <f>49.8+80</f>
        <v>129.8</v>
      </c>
      <c r="G16" s="22" t="s">
        <v>17</v>
      </c>
      <c r="H16" s="20"/>
      <c r="I16" s="8"/>
      <c r="J16" s="9"/>
      <c r="K16" s="27"/>
      <c r="L16" s="28"/>
      <c r="M16" s="28"/>
      <c r="N16" s="2"/>
      <c r="O16" s="32"/>
      <c r="Q16" s="2"/>
      <c r="XEP16" s="11"/>
      <c r="XEQ16" s="11"/>
      <c r="XER16" s="11"/>
      <c r="XES16" s="11"/>
      <c r="XET16" s="11"/>
      <c r="XEU16" s="11"/>
      <c r="XEV16" s="11"/>
      <c r="XEW16" s="11"/>
      <c r="XEX16" s="11"/>
      <c r="XEY16" s="11"/>
      <c r="XEZ16" s="11"/>
      <c r="XFA16" s="11"/>
      <c r="XFB16" s="11"/>
    </row>
    <row r="17" s="1" customFormat="1" ht="24.75" customHeight="1" spans="1:16382">
      <c r="A17" s="18">
        <v>14</v>
      </c>
      <c r="B17" s="19" t="s">
        <v>33</v>
      </c>
      <c r="C17" s="23" t="s">
        <v>15</v>
      </c>
      <c r="D17" s="23"/>
      <c r="E17" s="18" t="s">
        <v>16</v>
      </c>
      <c r="F17" s="21">
        <v>205</v>
      </c>
      <c r="G17" s="22" t="s">
        <v>17</v>
      </c>
      <c r="H17" s="20"/>
      <c r="I17" s="8"/>
      <c r="J17" s="9"/>
      <c r="K17" s="27"/>
      <c r="L17" s="10"/>
      <c r="M17" s="10"/>
      <c r="N17" s="2"/>
      <c r="O17" s="32"/>
      <c r="Q17" s="2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</row>
    <row r="18" s="1" customFormat="1" ht="24.75" customHeight="1" spans="1:16382">
      <c r="A18" s="18">
        <v>15</v>
      </c>
      <c r="B18" s="19" t="s">
        <v>34</v>
      </c>
      <c r="C18" s="23" t="s">
        <v>35</v>
      </c>
      <c r="D18" s="23"/>
      <c r="E18" s="18" t="s">
        <v>16</v>
      </c>
      <c r="F18" s="21">
        <f>109+80</f>
        <v>189</v>
      </c>
      <c r="G18" s="22" t="s">
        <v>17</v>
      </c>
      <c r="H18" s="20"/>
      <c r="I18" s="8"/>
      <c r="J18" s="9"/>
      <c r="K18" s="27"/>
      <c r="L18" s="29"/>
      <c r="M18" s="30"/>
      <c r="N18" s="2"/>
      <c r="O18" s="32"/>
      <c r="Q18" s="2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  <c r="XFB18" s="11"/>
    </row>
    <row r="19" s="1" customFormat="1" ht="24.75" customHeight="1" spans="1:16382">
      <c r="A19" s="18">
        <v>16</v>
      </c>
      <c r="B19" s="19" t="s">
        <v>36</v>
      </c>
      <c r="C19" s="23" t="s">
        <v>37</v>
      </c>
      <c r="D19" s="23"/>
      <c r="E19" s="18" t="s">
        <v>16</v>
      </c>
      <c r="F19" s="21">
        <f>109+80</f>
        <v>189</v>
      </c>
      <c r="G19" s="22" t="s">
        <v>17</v>
      </c>
      <c r="H19" s="20"/>
      <c r="I19" s="8"/>
      <c r="J19" s="9"/>
      <c r="K19" s="27"/>
      <c r="L19" s="29"/>
      <c r="M19" s="30"/>
      <c r="N19" s="2"/>
      <c r="O19" s="32"/>
      <c r="Q19" s="2"/>
      <c r="XEP19" s="11"/>
      <c r="XEQ19" s="11"/>
      <c r="XER19" s="11"/>
      <c r="XES19" s="11"/>
      <c r="XET19" s="11"/>
      <c r="XEU19" s="11"/>
      <c r="XEV19" s="11"/>
      <c r="XEW19" s="11"/>
      <c r="XEX19" s="11"/>
      <c r="XEY19" s="11"/>
      <c r="XEZ19" s="11"/>
      <c r="XFA19" s="11"/>
      <c r="XFB19" s="11"/>
    </row>
    <row r="20" s="1" customFormat="1" ht="24.75" customHeight="1" spans="1:16382">
      <c r="A20" s="18">
        <v>17</v>
      </c>
      <c r="B20" s="19" t="s">
        <v>38</v>
      </c>
      <c r="C20" s="23"/>
      <c r="D20" s="23"/>
      <c r="E20" s="18" t="s">
        <v>16</v>
      </c>
      <c r="F20" s="21">
        <f>138+80</f>
        <v>218</v>
      </c>
      <c r="G20" s="22" t="s">
        <v>17</v>
      </c>
      <c r="H20" s="20"/>
      <c r="I20" s="8"/>
      <c r="J20" s="9"/>
      <c r="K20" s="27"/>
      <c r="L20" s="10"/>
      <c r="M20" s="10"/>
      <c r="N20" s="2"/>
      <c r="O20" s="32"/>
      <c r="Q20" s="2"/>
      <c r="XEP20" s="11"/>
      <c r="XEQ20" s="11"/>
      <c r="XER20" s="11"/>
      <c r="XES20" s="11"/>
      <c r="XET20" s="11"/>
      <c r="XEU20" s="11"/>
      <c r="XEV20" s="11"/>
      <c r="XEW20" s="11"/>
      <c r="XEX20" s="11"/>
      <c r="XEY20" s="11"/>
      <c r="XEZ20" s="11"/>
      <c r="XFA20" s="11"/>
      <c r="XFB20" s="11"/>
    </row>
    <row r="21" s="1" customFormat="1" ht="24.75" customHeight="1" spans="1:16382">
      <c r="A21" s="18">
        <v>18</v>
      </c>
      <c r="B21" s="19" t="s">
        <v>39</v>
      </c>
      <c r="C21" s="23"/>
      <c r="D21" s="23"/>
      <c r="E21" s="18" t="s">
        <v>40</v>
      </c>
      <c r="F21" s="21">
        <v>70</v>
      </c>
      <c r="G21" s="22" t="s">
        <v>17</v>
      </c>
      <c r="H21" s="20"/>
      <c r="I21" s="8"/>
      <c r="J21" s="9"/>
      <c r="K21" s="27"/>
      <c r="L21" s="10"/>
      <c r="M21" s="10"/>
      <c r="N21" s="2"/>
      <c r="O21" s="32"/>
      <c r="Q21" s="2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1" customFormat="1" ht="24.75" customHeight="1" spans="1:16382">
      <c r="A22" s="18">
        <v>19</v>
      </c>
      <c r="B22" s="19" t="s">
        <v>41</v>
      </c>
      <c r="C22" s="23"/>
      <c r="D22" s="23"/>
      <c r="E22" s="18" t="s">
        <v>16</v>
      </c>
      <c r="F22" s="21">
        <v>49</v>
      </c>
      <c r="G22" s="22" t="s">
        <v>17</v>
      </c>
      <c r="H22" s="20"/>
      <c r="I22" s="8"/>
      <c r="J22" s="9"/>
      <c r="K22" s="27"/>
      <c r="L22" s="10"/>
      <c r="M22" s="10"/>
      <c r="N22" s="2"/>
      <c r="O22" s="32"/>
      <c r="Q22" s="2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1" customFormat="1" ht="24.75" customHeight="1" spans="1:16382">
      <c r="A23" s="18">
        <v>20</v>
      </c>
      <c r="B23" s="19" t="s">
        <v>42</v>
      </c>
      <c r="C23" s="23" t="s">
        <v>43</v>
      </c>
      <c r="D23" s="23"/>
      <c r="E23" s="18" t="s">
        <v>16</v>
      </c>
      <c r="F23" s="21">
        <v>33</v>
      </c>
      <c r="G23" s="22" t="s">
        <v>17</v>
      </c>
      <c r="H23" s="20"/>
      <c r="I23" s="8"/>
      <c r="J23" s="9"/>
      <c r="K23" s="27"/>
      <c r="L23" s="1"/>
      <c r="M23" s="10"/>
      <c r="N23" s="2"/>
      <c r="Q23" s="2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1" customFormat="1" ht="24.75" customHeight="1" spans="1:16382">
      <c r="A24" s="18">
        <v>21</v>
      </c>
      <c r="B24" s="19" t="s">
        <v>44</v>
      </c>
      <c r="C24" s="23" t="s">
        <v>43</v>
      </c>
      <c r="D24" s="23"/>
      <c r="E24" s="18" t="s">
        <v>16</v>
      </c>
      <c r="F24" s="21">
        <v>42</v>
      </c>
      <c r="G24" s="22" t="s">
        <v>17</v>
      </c>
      <c r="H24" s="20"/>
      <c r="I24" s="8"/>
      <c r="J24" s="9"/>
      <c r="K24" s="27"/>
      <c r="L24" s="1"/>
      <c r="M24" s="10"/>
      <c r="N24" s="2"/>
      <c r="Q24" s="2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</row>
    <row r="25" s="1" customFormat="1" ht="24.75" customHeight="1" spans="1:16382">
      <c r="A25" s="18">
        <v>22</v>
      </c>
      <c r="B25" s="19" t="s">
        <v>45</v>
      </c>
      <c r="C25" s="23"/>
      <c r="D25" s="23"/>
      <c r="E25" s="18" t="s">
        <v>46</v>
      </c>
      <c r="F25" s="21">
        <v>8</v>
      </c>
      <c r="G25" s="22" t="s">
        <v>17</v>
      </c>
      <c r="H25" s="20"/>
      <c r="I25" s="8"/>
      <c r="J25" s="9"/>
      <c r="K25" s="27"/>
      <c r="M25" s="10"/>
      <c r="N25" s="2"/>
      <c r="Q25" s="2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1" customFormat="1" ht="24.75" customHeight="1" spans="1:16382">
      <c r="A26" s="18">
        <v>23</v>
      </c>
      <c r="B26" s="19" t="s">
        <v>47</v>
      </c>
      <c r="C26" s="23" t="s">
        <v>48</v>
      </c>
      <c r="D26" s="23"/>
      <c r="E26" s="18" t="s">
        <v>49</v>
      </c>
      <c r="F26" s="21">
        <v>265</v>
      </c>
      <c r="G26" s="22" t="s">
        <v>17</v>
      </c>
      <c r="H26" s="20"/>
      <c r="I26" s="8"/>
      <c r="J26" s="9"/>
      <c r="K26" s="27"/>
      <c r="M26" s="10"/>
      <c r="N26" s="2"/>
      <c r="Q26" s="2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1" customFormat="1" ht="24.75" customHeight="1" spans="1:16382">
      <c r="A27" s="18">
        <v>24</v>
      </c>
      <c r="B27" s="19" t="s">
        <v>50</v>
      </c>
      <c r="C27" s="23"/>
      <c r="D27" s="23"/>
      <c r="E27" s="18" t="s">
        <v>49</v>
      </c>
      <c r="F27" s="21">
        <v>300</v>
      </c>
      <c r="G27" s="22" t="s">
        <v>17</v>
      </c>
      <c r="H27" s="20"/>
      <c r="I27" s="8"/>
      <c r="J27" s="9"/>
      <c r="K27" s="27"/>
      <c r="M27" s="10"/>
      <c r="N27" s="2"/>
      <c r="Q27" s="2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1" customFormat="1" ht="24.75" customHeight="1" spans="1:16382">
      <c r="A28" s="18">
        <v>25</v>
      </c>
      <c r="B28" s="19" t="s">
        <v>51</v>
      </c>
      <c r="C28" s="23" t="s">
        <v>52</v>
      </c>
      <c r="D28" s="23"/>
      <c r="E28" s="18" t="s">
        <v>49</v>
      </c>
      <c r="F28" s="21">
        <v>165</v>
      </c>
      <c r="G28" s="22" t="s">
        <v>17</v>
      </c>
      <c r="H28" s="20"/>
      <c r="I28" s="8"/>
      <c r="J28" s="9"/>
      <c r="K28" s="27"/>
      <c r="M28" s="10"/>
      <c r="N28" s="2"/>
      <c r="Q28" s="2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1" customFormat="1" ht="24.75" customHeight="1" spans="1:16382">
      <c r="A29" s="18">
        <v>26</v>
      </c>
      <c r="B29" s="19" t="s">
        <v>53</v>
      </c>
      <c r="C29" s="23" t="s">
        <v>54</v>
      </c>
      <c r="D29" s="23"/>
      <c r="E29" s="18" t="s">
        <v>49</v>
      </c>
      <c r="F29" s="21">
        <v>55</v>
      </c>
      <c r="G29" s="22" t="s">
        <v>17</v>
      </c>
      <c r="H29" s="20"/>
      <c r="I29" s="8"/>
      <c r="J29" s="9"/>
      <c r="K29" s="27"/>
      <c r="M29" s="10"/>
      <c r="N29" s="2"/>
      <c r="Q29" s="2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1" customFormat="1" ht="24.75" customHeight="1" spans="1:16382">
      <c r="A30" s="18">
        <v>27</v>
      </c>
      <c r="B30" s="19" t="s">
        <v>55</v>
      </c>
      <c r="C30" s="23" t="s">
        <v>52</v>
      </c>
      <c r="D30" s="23"/>
      <c r="E30" s="18" t="s">
        <v>49</v>
      </c>
      <c r="F30" s="21">
        <v>22</v>
      </c>
      <c r="G30" s="22" t="s">
        <v>17</v>
      </c>
      <c r="H30" s="20"/>
      <c r="I30" s="8"/>
      <c r="J30" s="9"/>
      <c r="K30" s="27"/>
      <c r="M30" s="10"/>
      <c r="N30" s="2"/>
      <c r="Q30" s="2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</row>
    <row r="31" s="1" customFormat="1" ht="24.75" customHeight="1" spans="1:16382">
      <c r="A31" s="18">
        <v>28</v>
      </c>
      <c r="B31" s="19" t="s">
        <v>56</v>
      </c>
      <c r="C31" s="23"/>
      <c r="D31" s="23"/>
      <c r="E31" s="18" t="s">
        <v>57</v>
      </c>
      <c r="F31" s="21">
        <v>25</v>
      </c>
      <c r="G31" s="22" t="s">
        <v>17</v>
      </c>
      <c r="H31" s="20"/>
      <c r="I31" s="8"/>
      <c r="J31" s="9"/>
      <c r="K31" s="27"/>
      <c r="M31" s="28"/>
      <c r="N31" s="2"/>
      <c r="Q31" s="2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</row>
    <row r="32" s="1" customFormat="1" ht="24.75" customHeight="1" spans="1:16382">
      <c r="A32" s="18">
        <v>29</v>
      </c>
      <c r="B32" s="19" t="s">
        <v>58</v>
      </c>
      <c r="C32" s="23">
        <v>777</v>
      </c>
      <c r="D32" s="23"/>
      <c r="E32" s="18" t="s">
        <v>59</v>
      </c>
      <c r="F32" s="21">
        <v>17</v>
      </c>
      <c r="G32" s="22" t="s">
        <v>17</v>
      </c>
      <c r="H32" s="20"/>
      <c r="I32" s="8"/>
      <c r="J32" s="9"/>
      <c r="K32" s="27"/>
      <c r="M32" s="28"/>
      <c r="N32" s="2"/>
      <c r="Q32" s="2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1" customFormat="1" ht="24.75" customHeight="1" spans="1:16382">
      <c r="A33" s="18">
        <v>30</v>
      </c>
      <c r="B33" s="19" t="s">
        <v>60</v>
      </c>
      <c r="C33" s="23">
        <v>777</v>
      </c>
      <c r="D33" s="23"/>
      <c r="E33" s="18" t="s">
        <v>59</v>
      </c>
      <c r="F33" s="21">
        <v>30</v>
      </c>
      <c r="G33" s="22" t="s">
        <v>17</v>
      </c>
      <c r="H33" s="20"/>
      <c r="I33" s="8"/>
      <c r="J33" s="9"/>
      <c r="K33" s="27"/>
      <c r="L33" s="1"/>
      <c r="M33" s="10"/>
      <c r="N33" s="2"/>
      <c r="Q33" s="2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1" customFormat="1" ht="24.75" customHeight="1" spans="1:16382">
      <c r="A34" s="18">
        <v>31</v>
      </c>
      <c r="B34" s="19" t="s">
        <v>61</v>
      </c>
      <c r="C34" s="23" t="s">
        <v>62</v>
      </c>
      <c r="D34" s="23"/>
      <c r="E34" s="18" t="s">
        <v>59</v>
      </c>
      <c r="F34" s="21">
        <v>30</v>
      </c>
      <c r="G34" s="22" t="s">
        <v>17</v>
      </c>
      <c r="H34" s="20"/>
      <c r="I34" s="8"/>
      <c r="J34" s="9"/>
      <c r="K34" s="27"/>
      <c r="L34" s="10"/>
      <c r="M34" s="10"/>
      <c r="N34" s="2"/>
      <c r="Q34" s="2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</row>
    <row r="35" s="1" customFormat="1" ht="24.75" customHeight="1" spans="1:16382">
      <c r="A35" s="18">
        <v>32</v>
      </c>
      <c r="B35" s="19" t="s">
        <v>63</v>
      </c>
      <c r="C35" s="23"/>
      <c r="D35" s="23"/>
      <c r="E35" s="18" t="s">
        <v>59</v>
      </c>
      <c r="F35" s="21">
        <v>30</v>
      </c>
      <c r="G35" s="22" t="s">
        <v>17</v>
      </c>
      <c r="H35" s="20"/>
      <c r="I35" s="8"/>
      <c r="J35" s="9"/>
      <c r="K35" s="27"/>
      <c r="L35" s="10"/>
      <c r="M35" s="10"/>
      <c r="N35" s="2"/>
      <c r="Q35" s="2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s="1" customFormat="1" ht="24.75" customHeight="1" spans="1:16382">
      <c r="A36" s="18">
        <v>33</v>
      </c>
      <c r="B36" s="19" t="s">
        <v>64</v>
      </c>
      <c r="C36" s="23"/>
      <c r="D36" s="23"/>
      <c r="E36" s="18" t="s">
        <v>59</v>
      </c>
      <c r="F36" s="21">
        <v>30</v>
      </c>
      <c r="G36" s="22" t="s">
        <v>17</v>
      </c>
      <c r="H36" s="20"/>
      <c r="I36" s="8"/>
      <c r="J36" s="9"/>
      <c r="K36" s="27"/>
      <c r="L36" s="10"/>
      <c r="M36" s="10"/>
      <c r="N36" s="2"/>
      <c r="Q36" s="2"/>
      <c r="XEP36" s="11"/>
      <c r="XEQ36" s="11"/>
      <c r="XER36" s="11"/>
      <c r="XES36" s="11"/>
      <c r="XET36" s="11"/>
      <c r="XEU36" s="11"/>
      <c r="XEV36" s="11"/>
      <c r="XEW36" s="11"/>
      <c r="XEX36" s="11"/>
      <c r="XEY36" s="11"/>
      <c r="XEZ36" s="11"/>
      <c r="XFA36" s="11"/>
      <c r="XFB36" s="11"/>
    </row>
    <row r="37" s="1" customFormat="1" ht="24.75" customHeight="1" spans="1:16382">
      <c r="A37" s="18">
        <v>34</v>
      </c>
      <c r="B37" s="19" t="s">
        <v>65</v>
      </c>
      <c r="C37" s="23" t="s">
        <v>66</v>
      </c>
      <c r="D37" s="23"/>
      <c r="E37" s="18" t="s">
        <v>59</v>
      </c>
      <c r="F37" s="21">
        <v>58</v>
      </c>
      <c r="G37" s="22" t="s">
        <v>17</v>
      </c>
      <c r="H37" s="20"/>
      <c r="I37" s="8"/>
      <c r="J37" s="9"/>
      <c r="K37" s="27"/>
      <c r="L37" s="28"/>
      <c r="M37" s="28"/>
      <c r="N37" s="2"/>
      <c r="Q37" s="2"/>
      <c r="XEP37" s="11"/>
      <c r="XEQ37" s="11"/>
      <c r="XER37" s="11"/>
      <c r="XES37" s="11"/>
      <c r="XET37" s="11"/>
      <c r="XEU37" s="11"/>
      <c r="XEV37" s="11"/>
      <c r="XEW37" s="11"/>
      <c r="XEX37" s="11"/>
      <c r="XEY37" s="11"/>
      <c r="XEZ37" s="11"/>
      <c r="XFA37" s="11"/>
      <c r="XFB37" s="11"/>
    </row>
    <row r="38" s="1" customFormat="1" ht="24.75" customHeight="1" spans="1:16382">
      <c r="A38" s="18">
        <v>35</v>
      </c>
      <c r="B38" s="19" t="s">
        <v>67</v>
      </c>
      <c r="C38" s="23" t="s">
        <v>66</v>
      </c>
      <c r="D38" s="23"/>
      <c r="E38" s="18" t="s">
        <v>59</v>
      </c>
      <c r="F38" s="21">
        <v>86</v>
      </c>
      <c r="G38" s="22" t="s">
        <v>17</v>
      </c>
      <c r="H38" s="20"/>
      <c r="I38" s="8"/>
      <c r="J38" s="9"/>
      <c r="K38" s="27"/>
      <c r="L38" s="28"/>
      <c r="M38" s="28"/>
      <c r="N38" s="2"/>
      <c r="Q38" s="2"/>
      <c r="XEP38" s="11"/>
      <c r="XEQ38" s="11"/>
      <c r="XER38" s="11"/>
      <c r="XES38" s="11"/>
      <c r="XET38" s="11"/>
      <c r="XEU38" s="11"/>
      <c r="XEV38" s="11"/>
      <c r="XEW38" s="11"/>
      <c r="XEX38" s="11"/>
      <c r="XEY38" s="11"/>
      <c r="XEZ38" s="11"/>
      <c r="XFA38" s="11"/>
      <c r="XFB38" s="11"/>
    </row>
    <row r="39" s="1" customFormat="1" ht="24.75" customHeight="1" spans="1:16382">
      <c r="A39" s="18">
        <v>36</v>
      </c>
      <c r="B39" s="19" t="s">
        <v>68</v>
      </c>
      <c r="C39" s="23" t="s">
        <v>69</v>
      </c>
      <c r="D39" s="23"/>
      <c r="E39" s="18" t="s">
        <v>59</v>
      </c>
      <c r="F39" s="21">
        <v>20</v>
      </c>
      <c r="G39" s="22" t="s">
        <v>17</v>
      </c>
      <c r="H39" s="20"/>
      <c r="I39" s="8"/>
      <c r="J39" s="9"/>
      <c r="K39" s="27"/>
      <c r="L39" s="10"/>
      <c r="M39" s="10"/>
      <c r="N39" s="2"/>
      <c r="Q39" s="2"/>
      <c r="XEP39" s="11"/>
      <c r="XEQ39" s="11"/>
      <c r="XER39" s="11"/>
      <c r="XES39" s="11"/>
      <c r="XET39" s="11"/>
      <c r="XEU39" s="11"/>
      <c r="XEV39" s="11"/>
      <c r="XEW39" s="11"/>
      <c r="XEX39" s="11"/>
      <c r="XEY39" s="11"/>
      <c r="XEZ39" s="11"/>
      <c r="XFA39" s="11"/>
      <c r="XFB39" s="11"/>
    </row>
    <row r="40" s="1" customFormat="1" ht="24.75" customHeight="1" spans="1:16382">
      <c r="A40" s="18">
        <v>37</v>
      </c>
      <c r="B40" s="19" t="s">
        <v>70</v>
      </c>
      <c r="C40" s="23" t="s">
        <v>71</v>
      </c>
      <c r="D40" s="23"/>
      <c r="E40" s="18" t="s">
        <v>59</v>
      </c>
      <c r="F40" s="21">
        <v>26</v>
      </c>
      <c r="G40" s="22" t="s">
        <v>17</v>
      </c>
      <c r="H40" s="20"/>
      <c r="I40" s="8"/>
      <c r="J40" s="9"/>
      <c r="K40" s="27"/>
      <c r="L40" s="10"/>
      <c r="M40" s="10"/>
      <c r="N40" s="2"/>
      <c r="Q40" s="2"/>
      <c r="XEP40" s="11"/>
      <c r="XEQ40" s="11"/>
      <c r="XER40" s="11"/>
      <c r="XES40" s="11"/>
      <c r="XET40" s="11"/>
      <c r="XEU40" s="11"/>
      <c r="XEV40" s="11"/>
      <c r="XEW40" s="11"/>
      <c r="XEX40" s="11"/>
      <c r="XEY40" s="11"/>
      <c r="XEZ40" s="11"/>
      <c r="XFA40" s="11"/>
      <c r="XFB40" s="11"/>
    </row>
    <row r="41" s="1" customFormat="1" ht="24.75" customHeight="1" spans="1:16382">
      <c r="A41" s="18">
        <v>38</v>
      </c>
      <c r="B41" s="19" t="s">
        <v>72</v>
      </c>
      <c r="C41" s="23"/>
      <c r="D41" s="23"/>
      <c r="E41" s="18" t="s">
        <v>59</v>
      </c>
      <c r="F41" s="21">
        <f>13+14.6</f>
        <v>27.6</v>
      </c>
      <c r="G41" s="22" t="s">
        <v>17</v>
      </c>
      <c r="H41" s="20"/>
      <c r="I41" s="8"/>
      <c r="J41" s="33"/>
      <c r="K41" s="27"/>
      <c r="L41" s="1"/>
      <c r="M41" s="28"/>
      <c r="N41" s="2"/>
      <c r="Q41" s="2"/>
      <c r="XEP41" s="11"/>
      <c r="XEQ41" s="11"/>
      <c r="XER41" s="11"/>
      <c r="XES41" s="11"/>
      <c r="XET41" s="11"/>
      <c r="XEU41" s="11"/>
      <c r="XEV41" s="11"/>
      <c r="XEW41" s="11"/>
      <c r="XEX41" s="11"/>
      <c r="XEY41" s="11"/>
      <c r="XEZ41" s="11"/>
      <c r="XFA41" s="11"/>
      <c r="XFB41" s="11"/>
    </row>
    <row r="42" s="1" customFormat="1" ht="24.75" customHeight="1" spans="1:16382">
      <c r="A42" s="18">
        <v>39</v>
      </c>
      <c r="B42" s="19" t="s">
        <v>73</v>
      </c>
      <c r="C42" s="23" t="s">
        <v>21</v>
      </c>
      <c r="D42" s="23"/>
      <c r="E42" s="18" t="s">
        <v>59</v>
      </c>
      <c r="F42" s="21">
        <v>60</v>
      </c>
      <c r="G42" s="22" t="s">
        <v>17</v>
      </c>
      <c r="H42" s="20"/>
      <c r="I42" s="8"/>
      <c r="J42" s="9"/>
      <c r="K42" s="27"/>
      <c r="L42" s="10"/>
      <c r="M42" s="10"/>
      <c r="N42" s="2"/>
      <c r="Q42" s="2"/>
      <c r="XEP42" s="11"/>
      <c r="XEQ42" s="11"/>
      <c r="XER42" s="11"/>
      <c r="XES42" s="11"/>
      <c r="XET42" s="11"/>
      <c r="XEU42" s="11"/>
      <c r="XEV42" s="11"/>
      <c r="XEW42" s="11"/>
      <c r="XEX42" s="11"/>
      <c r="XEY42" s="11"/>
      <c r="XEZ42" s="11"/>
      <c r="XFA42" s="11"/>
      <c r="XFB42" s="11"/>
    </row>
    <row r="43" s="1" customFormat="1" ht="24.75" customHeight="1" spans="1:16382">
      <c r="A43" s="18">
        <v>40</v>
      </c>
      <c r="B43" s="19" t="s">
        <v>74</v>
      </c>
      <c r="C43" s="23" t="s">
        <v>21</v>
      </c>
      <c r="D43" s="23"/>
      <c r="E43" s="18" t="s">
        <v>59</v>
      </c>
      <c r="F43" s="21">
        <f>13+16.25</f>
        <v>29.25</v>
      </c>
      <c r="G43" s="22" t="s">
        <v>17</v>
      </c>
      <c r="H43" s="20"/>
      <c r="I43" s="8"/>
      <c r="J43" s="9"/>
      <c r="K43" s="27"/>
      <c r="L43" s="1"/>
      <c r="M43" s="28"/>
      <c r="N43" s="2"/>
      <c r="Q43" s="2"/>
      <c r="XEP43" s="11"/>
      <c r="XEQ43" s="11"/>
      <c r="XER43" s="11"/>
      <c r="XES43" s="11"/>
      <c r="XET43" s="11"/>
      <c r="XEU43" s="11"/>
      <c r="XEV43" s="11"/>
      <c r="XEW43" s="11"/>
      <c r="XEX43" s="11"/>
      <c r="XEY43" s="11"/>
      <c r="XEZ43" s="11"/>
      <c r="XFA43" s="11"/>
      <c r="XFB43" s="11"/>
    </row>
    <row r="44" s="1" customFormat="1" ht="24.75" customHeight="1" spans="1:16382">
      <c r="A44" s="18">
        <v>41</v>
      </c>
      <c r="B44" s="19" t="s">
        <v>75</v>
      </c>
      <c r="C44" s="23" t="s">
        <v>76</v>
      </c>
      <c r="D44" s="23" t="s">
        <v>77</v>
      </c>
      <c r="E44" s="18" t="s">
        <v>59</v>
      </c>
      <c r="F44" s="21">
        <f>13+14.6</f>
        <v>27.6</v>
      </c>
      <c r="G44" s="22" t="s">
        <v>17</v>
      </c>
      <c r="H44" s="20"/>
      <c r="I44" s="8"/>
      <c r="J44" s="33"/>
      <c r="K44" s="27"/>
      <c r="L44" s="34"/>
      <c r="M44" s="28"/>
      <c r="N44" s="31"/>
      <c r="Q44" s="2"/>
      <c r="XEP44" s="11"/>
      <c r="XEQ44" s="11"/>
      <c r="XER44" s="11"/>
      <c r="XES44" s="11"/>
      <c r="XET44" s="11"/>
      <c r="XEU44" s="11"/>
      <c r="XEV44" s="11"/>
      <c r="XEW44" s="11"/>
      <c r="XEX44" s="11"/>
      <c r="XEY44" s="11"/>
      <c r="XEZ44" s="11"/>
      <c r="XFA44" s="11"/>
      <c r="XFB44" s="11"/>
    </row>
    <row r="45" s="1" customFormat="1" ht="24.75" customHeight="1" spans="1:16382">
      <c r="A45" s="18">
        <v>42</v>
      </c>
      <c r="B45" s="19" t="s">
        <v>75</v>
      </c>
      <c r="C45" s="23" t="s">
        <v>76</v>
      </c>
      <c r="D45" s="23" t="s">
        <v>78</v>
      </c>
      <c r="E45" s="18" t="s">
        <v>59</v>
      </c>
      <c r="F45" s="21">
        <f>13+18.1</f>
        <v>31.1</v>
      </c>
      <c r="G45" s="22" t="s">
        <v>17</v>
      </c>
      <c r="H45" s="20"/>
      <c r="I45" s="8"/>
      <c r="J45" s="33"/>
      <c r="K45" s="27"/>
      <c r="L45" s="9"/>
      <c r="M45" s="28"/>
      <c r="N45" s="31"/>
      <c r="Q45" s="2"/>
      <c r="XEP45" s="11"/>
      <c r="XEQ45" s="11"/>
      <c r="XER45" s="11"/>
      <c r="XES45" s="11"/>
      <c r="XET45" s="11"/>
      <c r="XEU45" s="11"/>
      <c r="XEV45" s="11"/>
      <c r="XEW45" s="11"/>
      <c r="XEX45" s="11"/>
      <c r="XEY45" s="11"/>
      <c r="XEZ45" s="11"/>
      <c r="XFA45" s="11"/>
      <c r="XFB45" s="11"/>
    </row>
    <row r="46" s="1" customFormat="1" ht="24.75" customHeight="1" spans="1:16382">
      <c r="A46" s="18">
        <v>43</v>
      </c>
      <c r="B46" s="19" t="s">
        <v>79</v>
      </c>
      <c r="C46" s="23" t="s">
        <v>21</v>
      </c>
      <c r="D46" s="23"/>
      <c r="E46" s="18" t="s">
        <v>59</v>
      </c>
      <c r="F46" s="21">
        <v>25</v>
      </c>
      <c r="G46" s="22" t="s">
        <v>17</v>
      </c>
      <c r="H46" s="20"/>
      <c r="I46" s="8"/>
      <c r="J46" s="33"/>
      <c r="K46" s="27"/>
      <c r="L46" s="1"/>
      <c r="M46" s="28"/>
      <c r="N46" s="2"/>
      <c r="Q46" s="2"/>
      <c r="XEP46" s="11"/>
      <c r="XEQ46" s="11"/>
      <c r="XER46" s="11"/>
      <c r="XES46" s="11"/>
      <c r="XET46" s="11"/>
      <c r="XEU46" s="11"/>
      <c r="XEV46" s="11"/>
      <c r="XEW46" s="11"/>
      <c r="XEX46" s="11"/>
      <c r="XEY46" s="11"/>
      <c r="XEZ46" s="11"/>
      <c r="XFA46" s="11"/>
      <c r="XFB46" s="11"/>
    </row>
    <row r="47" s="1" customFormat="1" ht="24.75" customHeight="1" spans="1:16382">
      <c r="A47" s="18">
        <v>44</v>
      </c>
      <c r="B47" s="19" t="s">
        <v>80</v>
      </c>
      <c r="C47" s="23" t="s">
        <v>21</v>
      </c>
      <c r="D47" s="23"/>
      <c r="E47" s="18" t="s">
        <v>59</v>
      </c>
      <c r="F47" s="21">
        <f>13+15.4</f>
        <v>28.4</v>
      </c>
      <c r="G47" s="22" t="s">
        <v>17</v>
      </c>
      <c r="H47" s="20"/>
      <c r="I47" s="8"/>
      <c r="J47" s="33"/>
      <c r="K47" s="27"/>
      <c r="L47" s="1"/>
      <c r="M47" s="28"/>
      <c r="N47" s="2"/>
      <c r="Q47" s="2"/>
      <c r="XEP47" s="11"/>
      <c r="XEQ47" s="11"/>
      <c r="XER47" s="11"/>
      <c r="XES47" s="11"/>
      <c r="XET47" s="11"/>
      <c r="XEU47" s="11"/>
      <c r="XEV47" s="11"/>
      <c r="XEW47" s="11"/>
      <c r="XEX47" s="11"/>
      <c r="XEY47" s="11"/>
      <c r="XEZ47" s="11"/>
      <c r="XFA47" s="11"/>
      <c r="XFB47" s="11"/>
    </row>
    <row r="48" s="1" customFormat="1" ht="24.75" customHeight="1" spans="1:16382">
      <c r="A48" s="18">
        <v>45</v>
      </c>
      <c r="B48" s="19" t="s">
        <v>81</v>
      </c>
      <c r="C48" s="23" t="s">
        <v>21</v>
      </c>
      <c r="D48" s="23"/>
      <c r="E48" s="18" t="s">
        <v>59</v>
      </c>
      <c r="F48" s="21">
        <v>35</v>
      </c>
      <c r="G48" s="22" t="s">
        <v>17</v>
      </c>
      <c r="H48" s="20"/>
      <c r="I48" s="8"/>
      <c r="J48" s="33"/>
      <c r="K48" s="27"/>
      <c r="L48" s="9"/>
      <c r="M48" s="28"/>
      <c r="N48" s="1"/>
      <c r="Q48" s="2"/>
      <c r="XEP48" s="11"/>
      <c r="XEQ48" s="11"/>
      <c r="XER48" s="11"/>
      <c r="XES48" s="11"/>
      <c r="XET48" s="11"/>
      <c r="XEU48" s="11"/>
      <c r="XEV48" s="11"/>
      <c r="XEW48" s="11"/>
      <c r="XEX48" s="11"/>
      <c r="XEY48" s="11"/>
      <c r="XEZ48" s="11"/>
      <c r="XFA48" s="11"/>
      <c r="XFB48" s="11"/>
    </row>
    <row r="49" s="1" customFormat="1" ht="24.75" customHeight="1" spans="1:16382">
      <c r="A49" s="18">
        <v>46</v>
      </c>
      <c r="B49" s="19" t="s">
        <v>82</v>
      </c>
      <c r="C49" s="23" t="s">
        <v>21</v>
      </c>
      <c r="D49" s="23"/>
      <c r="E49" s="18" t="s">
        <v>40</v>
      </c>
      <c r="F49" s="21">
        <v>20</v>
      </c>
      <c r="G49" s="22" t="s">
        <v>17</v>
      </c>
      <c r="H49" s="20"/>
      <c r="I49" s="8"/>
      <c r="J49" s="33"/>
      <c r="K49" s="27"/>
      <c r="L49" s="31"/>
      <c r="M49" s="28"/>
      <c r="N49" s="31"/>
      <c r="O49" s="32"/>
      <c r="P49" s="11"/>
      <c r="Q49" s="2"/>
      <c r="XEP49" s="11"/>
      <c r="XEQ49" s="11"/>
      <c r="XER49" s="11"/>
      <c r="XES49" s="11"/>
      <c r="XET49" s="11"/>
      <c r="XEU49" s="11"/>
      <c r="XEV49" s="11"/>
      <c r="XEW49" s="11"/>
      <c r="XEX49" s="11"/>
      <c r="XEY49" s="11"/>
      <c r="XEZ49" s="11"/>
      <c r="XFA49" s="11"/>
      <c r="XFB49" s="11"/>
    </row>
    <row r="50" s="1" customFormat="1" ht="24.75" customHeight="1" spans="1:16382">
      <c r="A50" s="18">
        <v>47</v>
      </c>
      <c r="B50" s="19" t="s">
        <v>83</v>
      </c>
      <c r="C50" s="23" t="s">
        <v>21</v>
      </c>
      <c r="D50" s="23"/>
      <c r="E50" s="18" t="s">
        <v>49</v>
      </c>
      <c r="F50" s="21">
        <v>45</v>
      </c>
      <c r="G50" s="22" t="s">
        <v>17</v>
      </c>
      <c r="H50" s="20"/>
      <c r="I50" s="8"/>
      <c r="J50" s="33"/>
      <c r="K50" s="27"/>
      <c r="L50" s="31"/>
      <c r="M50" s="28"/>
      <c r="N50" s="31"/>
      <c r="O50" s="32"/>
      <c r="P50" s="11"/>
      <c r="Q50" s="2"/>
      <c r="XEP50" s="11"/>
      <c r="XEQ50" s="11"/>
      <c r="XER50" s="11"/>
      <c r="XES50" s="11"/>
      <c r="XET50" s="11"/>
      <c r="XEU50" s="11"/>
      <c r="XEV50" s="11"/>
      <c r="XEW50" s="11"/>
      <c r="XEX50" s="11"/>
      <c r="XEY50" s="11"/>
      <c r="XEZ50" s="11"/>
      <c r="XFA50" s="11"/>
      <c r="XFB50" s="11"/>
    </row>
    <row r="51" s="1" customFormat="1" ht="24.75" customHeight="1" spans="1:16382">
      <c r="A51" s="18">
        <v>48</v>
      </c>
      <c r="B51" s="19" t="s">
        <v>84</v>
      </c>
      <c r="C51" s="23" t="s">
        <v>85</v>
      </c>
      <c r="D51" s="23"/>
      <c r="E51" s="18" t="s">
        <v>49</v>
      </c>
      <c r="F51" s="21">
        <v>65</v>
      </c>
      <c r="G51" s="22" t="s">
        <v>17</v>
      </c>
      <c r="H51" s="20"/>
      <c r="I51" s="8"/>
      <c r="J51" s="33"/>
      <c r="K51" s="27"/>
      <c r="L51" s="31"/>
      <c r="M51" s="28"/>
      <c r="N51" s="31"/>
      <c r="O51" s="32"/>
      <c r="P51" s="11"/>
      <c r="Q51" s="2"/>
      <c r="XEP51" s="11"/>
      <c r="XEQ51" s="11"/>
      <c r="XER51" s="11"/>
      <c r="XES51" s="11"/>
      <c r="XET51" s="11"/>
      <c r="XEU51" s="11"/>
      <c r="XEV51" s="11"/>
      <c r="XEW51" s="11"/>
      <c r="XEX51" s="11"/>
      <c r="XEY51" s="11"/>
      <c r="XEZ51" s="11"/>
      <c r="XFA51" s="11"/>
      <c r="XFB51" s="11"/>
    </row>
    <row r="52" s="1" customFormat="1" ht="24.75" customHeight="1" spans="1:16382">
      <c r="A52" s="18">
        <v>49</v>
      </c>
      <c r="B52" s="19" t="s">
        <v>86</v>
      </c>
      <c r="C52" s="23" t="s">
        <v>85</v>
      </c>
      <c r="D52" s="23"/>
      <c r="E52" s="18" t="s">
        <v>49</v>
      </c>
      <c r="F52" s="21">
        <v>65</v>
      </c>
      <c r="G52" s="22" t="s">
        <v>17</v>
      </c>
      <c r="H52" s="20"/>
      <c r="I52" s="8"/>
      <c r="J52" s="33"/>
      <c r="K52" s="27"/>
      <c r="L52" s="31"/>
      <c r="M52" s="28"/>
      <c r="N52" s="31"/>
      <c r="O52" s="32"/>
      <c r="P52" s="11"/>
      <c r="Q52" s="2"/>
      <c r="XEP52" s="11"/>
      <c r="XEQ52" s="11"/>
      <c r="XER52" s="11"/>
      <c r="XES52" s="11"/>
      <c r="XET52" s="11"/>
      <c r="XEU52" s="11"/>
      <c r="XEV52" s="11"/>
      <c r="XEW52" s="11"/>
      <c r="XEX52" s="11"/>
      <c r="XEY52" s="11"/>
      <c r="XEZ52" s="11"/>
      <c r="XFA52" s="11"/>
      <c r="XFB52" s="11"/>
    </row>
    <row r="53" s="1" customFormat="1" ht="24.75" customHeight="1" spans="1:16382">
      <c r="A53" s="18">
        <v>50</v>
      </c>
      <c r="B53" s="19" t="s">
        <v>87</v>
      </c>
      <c r="C53" s="23" t="s">
        <v>85</v>
      </c>
      <c r="D53" s="23"/>
      <c r="E53" s="18" t="s">
        <v>49</v>
      </c>
      <c r="F53" s="21">
        <v>51</v>
      </c>
      <c r="G53" s="22" t="s">
        <v>17</v>
      </c>
      <c r="H53" s="20"/>
      <c r="I53" s="8"/>
      <c r="J53" s="33"/>
      <c r="K53" s="27"/>
      <c r="L53" s="32"/>
      <c r="M53" s="28"/>
      <c r="N53" s="31"/>
      <c r="O53" s="32"/>
      <c r="P53" s="11"/>
      <c r="Q53" s="2"/>
      <c r="XEP53" s="11"/>
      <c r="XEQ53" s="11"/>
      <c r="XER53" s="11"/>
      <c r="XES53" s="11"/>
      <c r="XET53" s="11"/>
      <c r="XEU53" s="11"/>
      <c r="XEV53" s="11"/>
      <c r="XEW53" s="11"/>
      <c r="XEX53" s="11"/>
      <c r="XEY53" s="11"/>
      <c r="XEZ53" s="11"/>
      <c r="XFA53" s="11"/>
      <c r="XFB53" s="11"/>
    </row>
    <row r="54" s="1" customFormat="1" ht="24.75" customHeight="1" spans="1:16382">
      <c r="A54" s="18">
        <v>51</v>
      </c>
      <c r="B54" s="19" t="s">
        <v>88</v>
      </c>
      <c r="C54" s="23"/>
      <c r="D54" s="23"/>
      <c r="E54" s="18" t="s">
        <v>89</v>
      </c>
      <c r="F54" s="21">
        <v>8</v>
      </c>
      <c r="G54" s="22" t="s">
        <v>17</v>
      </c>
      <c r="H54" s="20"/>
      <c r="I54" s="8"/>
      <c r="J54" s="33"/>
      <c r="K54" s="27"/>
      <c r="L54" s="28"/>
      <c r="M54" s="28"/>
      <c r="N54" s="2"/>
      <c r="Q54" s="2"/>
      <c r="XEP54" s="11"/>
      <c r="XEQ54" s="11"/>
      <c r="XER54" s="11"/>
      <c r="XES54" s="11"/>
      <c r="XET54" s="11"/>
      <c r="XEU54" s="11"/>
      <c r="XEV54" s="11"/>
      <c r="XEW54" s="11"/>
      <c r="XEX54" s="11"/>
      <c r="XEY54" s="11"/>
      <c r="XEZ54" s="11"/>
      <c r="XFA54" s="11"/>
      <c r="XFB54" s="11"/>
    </row>
    <row r="55" s="1" customFormat="1" ht="24.75" customHeight="1" spans="1:16382">
      <c r="A55" s="18">
        <v>52</v>
      </c>
      <c r="B55" s="19" t="s">
        <v>90</v>
      </c>
      <c r="C55" s="23"/>
      <c r="D55" s="23"/>
      <c r="E55" s="18" t="s">
        <v>40</v>
      </c>
      <c r="F55" s="21">
        <v>25</v>
      </c>
      <c r="G55" s="22" t="s">
        <v>17</v>
      </c>
      <c r="H55" s="20"/>
      <c r="I55" s="8"/>
      <c r="J55" s="33"/>
      <c r="K55" s="27"/>
      <c r="L55" s="28"/>
      <c r="M55" s="28"/>
      <c r="N55" s="2"/>
      <c r="Q55" s="2"/>
      <c r="XEP55" s="11"/>
      <c r="XEQ55" s="11"/>
      <c r="XER55" s="11"/>
      <c r="XES55" s="11"/>
      <c r="XET55" s="11"/>
      <c r="XEU55" s="11"/>
      <c r="XEV55" s="11"/>
      <c r="XEW55" s="11"/>
      <c r="XEX55" s="11"/>
      <c r="XEY55" s="11"/>
      <c r="XEZ55" s="11"/>
      <c r="XFA55" s="11"/>
      <c r="XFB55" s="11"/>
    </row>
    <row r="56" s="1" customFormat="1" ht="24.75" customHeight="1" spans="1:16382">
      <c r="A56" s="18">
        <v>53</v>
      </c>
      <c r="B56" s="19" t="s">
        <v>91</v>
      </c>
      <c r="C56" s="23" t="s">
        <v>92</v>
      </c>
      <c r="D56" s="23" t="s">
        <v>93</v>
      </c>
      <c r="E56" s="18" t="s">
        <v>49</v>
      </c>
      <c r="F56" s="21">
        <v>43</v>
      </c>
      <c r="G56" s="22" t="s">
        <v>17</v>
      </c>
      <c r="H56" s="20"/>
      <c r="I56" s="8"/>
      <c r="J56" s="33"/>
      <c r="K56" s="27"/>
      <c r="L56" s="28"/>
      <c r="M56" s="28"/>
      <c r="N56" s="2"/>
      <c r="Q56" s="2"/>
      <c r="XEP56" s="11"/>
      <c r="XEQ56" s="11"/>
      <c r="XER56" s="11"/>
      <c r="XES56" s="11"/>
      <c r="XET56" s="11"/>
      <c r="XEU56" s="11"/>
      <c r="XEV56" s="11"/>
      <c r="XEW56" s="11"/>
      <c r="XEX56" s="11"/>
      <c r="XEY56" s="11"/>
      <c r="XEZ56" s="11"/>
      <c r="XFA56" s="11"/>
      <c r="XFB56" s="11"/>
    </row>
    <row r="57" s="1" customFormat="1" ht="24.75" customHeight="1" spans="1:16382">
      <c r="A57" s="18">
        <v>54</v>
      </c>
      <c r="B57" s="19" t="s">
        <v>91</v>
      </c>
      <c r="C57" s="23" t="s">
        <v>92</v>
      </c>
      <c r="D57" s="23" t="s">
        <v>94</v>
      </c>
      <c r="E57" s="18" t="s">
        <v>49</v>
      </c>
      <c r="F57" s="21">
        <v>45</v>
      </c>
      <c r="G57" s="22" t="s">
        <v>17</v>
      </c>
      <c r="H57" s="20"/>
      <c r="I57" s="8"/>
      <c r="J57" s="33"/>
      <c r="K57" s="27"/>
      <c r="L57" s="28"/>
      <c r="M57" s="28"/>
      <c r="N57" s="2"/>
      <c r="Q57" s="2"/>
      <c r="XEP57" s="11"/>
      <c r="XEQ57" s="11"/>
      <c r="XER57" s="11"/>
      <c r="XES57" s="11"/>
      <c r="XET57" s="11"/>
      <c r="XEU57" s="11"/>
      <c r="XEV57" s="11"/>
      <c r="XEW57" s="11"/>
      <c r="XEX57" s="11"/>
      <c r="XEY57" s="11"/>
      <c r="XEZ57" s="11"/>
      <c r="XFA57" s="11"/>
      <c r="XFB57" s="11"/>
    </row>
    <row r="58" s="1" customFormat="1" ht="24.75" customHeight="1" spans="1:16382">
      <c r="A58" s="18">
        <v>55</v>
      </c>
      <c r="B58" s="19" t="s">
        <v>95</v>
      </c>
      <c r="C58" s="23" t="s">
        <v>92</v>
      </c>
      <c r="D58" s="23" t="s">
        <v>96</v>
      </c>
      <c r="E58" s="18" t="s">
        <v>49</v>
      </c>
      <c r="F58" s="21">
        <v>60</v>
      </c>
      <c r="G58" s="22" t="s">
        <v>17</v>
      </c>
      <c r="H58" s="20"/>
      <c r="I58" s="8"/>
      <c r="J58" s="33"/>
      <c r="K58" s="27"/>
      <c r="L58" s="28"/>
      <c r="M58" s="28"/>
      <c r="N58" s="2"/>
      <c r="Q58" s="2"/>
      <c r="XEP58" s="11"/>
      <c r="XEQ58" s="11"/>
      <c r="XER58" s="11"/>
      <c r="XES58" s="11"/>
      <c r="XET58" s="11"/>
      <c r="XEU58" s="11"/>
      <c r="XEV58" s="11"/>
      <c r="XEW58" s="11"/>
      <c r="XEX58" s="11"/>
      <c r="XEY58" s="11"/>
      <c r="XEZ58" s="11"/>
      <c r="XFA58" s="11"/>
      <c r="XFB58" s="11"/>
    </row>
    <row r="59" s="1" customFormat="1" ht="24.75" customHeight="1" spans="1:16382">
      <c r="A59" s="18">
        <v>56</v>
      </c>
      <c r="B59" s="19" t="s">
        <v>97</v>
      </c>
      <c r="C59" s="23" t="s">
        <v>92</v>
      </c>
      <c r="D59" s="23" t="s">
        <v>98</v>
      </c>
      <c r="E59" s="18" t="s">
        <v>49</v>
      </c>
      <c r="F59" s="21">
        <v>54</v>
      </c>
      <c r="G59" s="22" t="s">
        <v>17</v>
      </c>
      <c r="H59" s="20"/>
      <c r="I59" s="8"/>
      <c r="J59" s="33"/>
      <c r="K59" s="27"/>
      <c r="L59" s="28"/>
      <c r="M59" s="28"/>
      <c r="N59" s="2"/>
      <c r="Q59" s="2"/>
      <c r="XEP59" s="11"/>
      <c r="XEQ59" s="11"/>
      <c r="XER59" s="11"/>
      <c r="XES59" s="11"/>
      <c r="XET59" s="11"/>
      <c r="XEU59" s="11"/>
      <c r="XEV59" s="11"/>
      <c r="XEW59" s="11"/>
      <c r="XEX59" s="11"/>
      <c r="XEY59" s="11"/>
      <c r="XEZ59" s="11"/>
      <c r="XFA59" s="11"/>
      <c r="XFB59" s="11"/>
    </row>
    <row r="60" s="1" customFormat="1" ht="24.75" customHeight="1" spans="1:16382">
      <c r="A60" s="18">
        <v>57</v>
      </c>
      <c r="B60" s="19" t="s">
        <v>97</v>
      </c>
      <c r="C60" s="23" t="s">
        <v>92</v>
      </c>
      <c r="D60" s="23" t="s">
        <v>99</v>
      </c>
      <c r="E60" s="18" t="s">
        <v>49</v>
      </c>
      <c r="F60" s="21">
        <v>63</v>
      </c>
      <c r="G60" s="22" t="s">
        <v>17</v>
      </c>
      <c r="H60" s="20"/>
      <c r="I60" s="8"/>
      <c r="J60" s="33"/>
      <c r="K60" s="27"/>
      <c r="L60" s="28"/>
      <c r="M60" s="28"/>
      <c r="N60" s="2"/>
      <c r="Q60" s="2"/>
      <c r="XEP60" s="11"/>
      <c r="XEQ60" s="11"/>
      <c r="XER60" s="11"/>
      <c r="XES60" s="11"/>
      <c r="XET60" s="11"/>
      <c r="XEU60" s="11"/>
      <c r="XEV60" s="11"/>
      <c r="XEW60" s="11"/>
      <c r="XEX60" s="11"/>
      <c r="XEY60" s="11"/>
      <c r="XEZ60" s="11"/>
      <c r="XFA60" s="11"/>
      <c r="XFB60" s="11"/>
    </row>
    <row r="61" s="1" customFormat="1" ht="24.75" customHeight="1" spans="1:16382">
      <c r="A61" s="18">
        <v>58</v>
      </c>
      <c r="B61" s="19" t="s">
        <v>100</v>
      </c>
      <c r="C61" s="23"/>
      <c r="D61" s="23"/>
      <c r="E61" s="18" t="s">
        <v>101</v>
      </c>
      <c r="F61" s="21">
        <v>15</v>
      </c>
      <c r="G61" s="22" t="s">
        <v>102</v>
      </c>
      <c r="H61" s="20"/>
      <c r="I61" s="8"/>
      <c r="J61" s="9"/>
      <c r="K61" s="27"/>
      <c r="L61" s="10"/>
      <c r="M61" s="10"/>
      <c r="N61" s="2"/>
      <c r="Q61" s="2"/>
      <c r="XEP61" s="11"/>
      <c r="XEQ61" s="11"/>
      <c r="XER61" s="11"/>
      <c r="XES61" s="11"/>
      <c r="XET61" s="11"/>
      <c r="XEU61" s="11"/>
      <c r="XEV61" s="11"/>
      <c r="XEW61" s="11"/>
      <c r="XEX61" s="11"/>
      <c r="XEY61" s="11"/>
      <c r="XEZ61" s="11"/>
      <c r="XFA61" s="11"/>
      <c r="XFB61" s="11"/>
    </row>
    <row r="62" s="1" customFormat="1" ht="24.75" customHeight="1" spans="1:16382">
      <c r="A62" s="18">
        <v>59</v>
      </c>
      <c r="B62" s="19" t="s">
        <v>103</v>
      </c>
      <c r="C62" s="23" t="s">
        <v>104</v>
      </c>
      <c r="D62" s="23"/>
      <c r="E62" s="18" t="s">
        <v>101</v>
      </c>
      <c r="F62" s="21">
        <v>15</v>
      </c>
      <c r="G62" s="22" t="s">
        <v>102</v>
      </c>
      <c r="H62" s="20" t="s">
        <v>105</v>
      </c>
      <c r="I62" s="8"/>
      <c r="J62" s="9"/>
      <c r="K62" s="9"/>
      <c r="L62" s="10"/>
      <c r="M62" s="10"/>
      <c r="N62" s="2"/>
      <c r="Q62" s="2"/>
      <c r="XEP62" s="11"/>
      <c r="XEQ62" s="11"/>
      <c r="XER62" s="11"/>
      <c r="XES62" s="11"/>
      <c r="XET62" s="11"/>
      <c r="XEU62" s="11"/>
      <c r="XEV62" s="11"/>
      <c r="XEW62" s="11"/>
      <c r="XEX62" s="11"/>
      <c r="XEY62" s="11"/>
      <c r="XEZ62" s="11"/>
      <c r="XFA62" s="11"/>
      <c r="XFB62" s="11"/>
    </row>
    <row r="63" s="1" customFormat="1" ht="24.75" customHeight="1" spans="1:16382">
      <c r="A63" s="18">
        <v>60</v>
      </c>
      <c r="B63" s="19" t="s">
        <v>106</v>
      </c>
      <c r="C63" s="23" t="s">
        <v>104</v>
      </c>
      <c r="D63" s="23"/>
      <c r="E63" s="18" t="s">
        <v>101</v>
      </c>
      <c r="F63" s="21">
        <v>53</v>
      </c>
      <c r="G63" s="22" t="s">
        <v>102</v>
      </c>
      <c r="H63" s="20" t="s">
        <v>105</v>
      </c>
      <c r="I63" s="8"/>
      <c r="J63" s="9"/>
      <c r="K63" s="9"/>
      <c r="L63" s="10"/>
      <c r="M63" s="10"/>
      <c r="N63" s="2"/>
      <c r="Q63" s="2"/>
      <c r="XEP63" s="11"/>
      <c r="XEQ63" s="11"/>
      <c r="XER63" s="11"/>
      <c r="XES63" s="11"/>
      <c r="XET63" s="11"/>
      <c r="XEU63" s="11"/>
      <c r="XEV63" s="11"/>
      <c r="XEW63" s="11"/>
      <c r="XEX63" s="11"/>
      <c r="XEY63" s="11"/>
      <c r="XEZ63" s="11"/>
      <c r="XFA63" s="11"/>
      <c r="XFB63" s="11"/>
    </row>
    <row r="64" s="1" customFormat="1" ht="24.75" customHeight="1" spans="1:16382">
      <c r="A64" s="18">
        <v>61</v>
      </c>
      <c r="B64" s="19" t="s">
        <v>107</v>
      </c>
      <c r="C64" s="23"/>
      <c r="D64" s="23"/>
      <c r="E64" s="18" t="s">
        <v>101</v>
      </c>
      <c r="F64" s="21">
        <v>39</v>
      </c>
      <c r="G64" s="22" t="s">
        <v>102</v>
      </c>
      <c r="H64" s="20" t="s">
        <v>108</v>
      </c>
      <c r="I64" s="8"/>
      <c r="J64" s="9"/>
      <c r="K64" s="9"/>
      <c r="L64" s="10"/>
      <c r="M64" s="10"/>
      <c r="N64" s="2"/>
      <c r="Q64" s="2"/>
      <c r="XEP64" s="11"/>
      <c r="XEQ64" s="11"/>
      <c r="XER64" s="11"/>
      <c r="XES64" s="11"/>
      <c r="XET64" s="11"/>
      <c r="XEU64" s="11"/>
      <c r="XEV64" s="11"/>
      <c r="XEW64" s="11"/>
      <c r="XEX64" s="11"/>
      <c r="XEY64" s="11"/>
      <c r="XEZ64" s="11"/>
      <c r="XFA64" s="11"/>
      <c r="XFB64" s="11"/>
    </row>
    <row r="65" s="1" customFormat="1" ht="24.75" customHeight="1" spans="1:16382">
      <c r="A65" s="18">
        <v>62</v>
      </c>
      <c r="B65" s="19" t="s">
        <v>109</v>
      </c>
      <c r="C65" s="23" t="s">
        <v>110</v>
      </c>
      <c r="D65" s="23" t="s">
        <v>111</v>
      </c>
      <c r="E65" s="18" t="s">
        <v>112</v>
      </c>
      <c r="F65" s="21">
        <v>111</v>
      </c>
      <c r="G65" s="22" t="s">
        <v>102</v>
      </c>
      <c r="H65" s="20"/>
      <c r="I65" s="8"/>
      <c r="J65" s="9"/>
      <c r="K65" s="9"/>
      <c r="L65" s="10"/>
      <c r="M65" s="10"/>
      <c r="N65" s="2"/>
      <c r="Q65" s="2"/>
      <c r="XEP65" s="11"/>
      <c r="XEQ65" s="11"/>
      <c r="XER65" s="11"/>
      <c r="XES65" s="11"/>
      <c r="XET65" s="11"/>
      <c r="XEU65" s="11"/>
      <c r="XEV65" s="11"/>
      <c r="XEW65" s="11"/>
      <c r="XEX65" s="11"/>
      <c r="XEY65" s="11"/>
      <c r="XEZ65" s="11"/>
      <c r="XFA65" s="11"/>
      <c r="XFB65" s="11"/>
    </row>
    <row r="66" s="1" customFormat="1" ht="24.75" customHeight="1" spans="1:16382">
      <c r="A66" s="18">
        <v>63</v>
      </c>
      <c r="B66" s="19" t="s">
        <v>109</v>
      </c>
      <c r="C66" s="23" t="s">
        <v>110</v>
      </c>
      <c r="D66" s="23" t="s">
        <v>113</v>
      </c>
      <c r="E66" s="18" t="s">
        <v>112</v>
      </c>
      <c r="F66" s="21">
        <v>131</v>
      </c>
      <c r="G66" s="22" t="s">
        <v>102</v>
      </c>
      <c r="H66" s="20"/>
      <c r="I66" s="8"/>
      <c r="J66" s="9"/>
      <c r="K66" s="9"/>
      <c r="L66" s="10"/>
      <c r="M66" s="10"/>
      <c r="N66" s="2"/>
      <c r="Q66" s="2"/>
      <c r="XEP66" s="11"/>
      <c r="XEQ66" s="11"/>
      <c r="XER66" s="11"/>
      <c r="XES66" s="11"/>
      <c r="XET66" s="11"/>
      <c r="XEU66" s="11"/>
      <c r="XEV66" s="11"/>
      <c r="XEW66" s="11"/>
      <c r="XEX66" s="11"/>
      <c r="XEY66" s="11"/>
      <c r="XEZ66" s="11"/>
      <c r="XFA66" s="11"/>
      <c r="XFB66" s="11"/>
    </row>
    <row r="67" s="1" customFormat="1" ht="24.75" customHeight="1" spans="1:16382">
      <c r="A67" s="18">
        <v>64</v>
      </c>
      <c r="B67" s="19" t="s">
        <v>114</v>
      </c>
      <c r="C67" s="23" t="s">
        <v>115</v>
      </c>
      <c r="D67" s="23" t="s">
        <v>116</v>
      </c>
      <c r="E67" s="18" t="s">
        <v>112</v>
      </c>
      <c r="F67" s="21">
        <v>44</v>
      </c>
      <c r="G67" s="22" t="s">
        <v>102</v>
      </c>
      <c r="H67" s="20"/>
      <c r="I67" s="8"/>
      <c r="J67" s="9"/>
      <c r="K67" s="9"/>
      <c r="L67" s="10"/>
      <c r="M67" s="10"/>
      <c r="N67" s="2"/>
      <c r="Q67" s="2"/>
      <c r="XEP67" s="11"/>
      <c r="XEQ67" s="11"/>
      <c r="XER67" s="11"/>
      <c r="XES67" s="11"/>
      <c r="XET67" s="11"/>
      <c r="XEU67" s="11"/>
      <c r="XEV67" s="11"/>
      <c r="XEW67" s="11"/>
      <c r="XEX67" s="11"/>
      <c r="XEY67" s="11"/>
      <c r="XEZ67" s="11"/>
      <c r="XFA67" s="11"/>
      <c r="XFB67" s="11"/>
    </row>
    <row r="68" s="1" customFormat="1" ht="24.75" customHeight="1" spans="1:16382">
      <c r="A68" s="18">
        <v>65</v>
      </c>
      <c r="B68" s="19" t="s">
        <v>114</v>
      </c>
      <c r="C68" s="23" t="s">
        <v>115</v>
      </c>
      <c r="D68" s="23" t="s">
        <v>117</v>
      </c>
      <c r="E68" s="18" t="s">
        <v>112</v>
      </c>
      <c r="F68" s="21">
        <v>52</v>
      </c>
      <c r="G68" s="22" t="s">
        <v>102</v>
      </c>
      <c r="H68" s="20"/>
      <c r="I68" s="8"/>
      <c r="J68" s="9"/>
      <c r="K68" s="9"/>
      <c r="L68" s="10"/>
      <c r="M68" s="10"/>
      <c r="N68" s="2"/>
      <c r="Q68" s="2"/>
      <c r="XEP68" s="11"/>
      <c r="XEQ68" s="11"/>
      <c r="XER68" s="11"/>
      <c r="XES68" s="11"/>
      <c r="XET68" s="11"/>
      <c r="XEU68" s="11"/>
      <c r="XEV68" s="11"/>
      <c r="XEW68" s="11"/>
      <c r="XEX68" s="11"/>
      <c r="XEY68" s="11"/>
      <c r="XEZ68" s="11"/>
      <c r="XFA68" s="11"/>
      <c r="XFB68" s="11"/>
    </row>
    <row r="69" s="1" customFormat="1" ht="24.75" customHeight="1" spans="1:16382">
      <c r="A69" s="18">
        <v>66</v>
      </c>
      <c r="B69" s="19" t="s">
        <v>114</v>
      </c>
      <c r="C69" s="23" t="s">
        <v>115</v>
      </c>
      <c r="D69" s="23" t="s">
        <v>118</v>
      </c>
      <c r="E69" s="18" t="s">
        <v>112</v>
      </c>
      <c r="F69" s="21">
        <v>70</v>
      </c>
      <c r="G69" s="22" t="s">
        <v>102</v>
      </c>
      <c r="H69" s="20"/>
      <c r="I69" s="8"/>
      <c r="J69" s="9"/>
      <c r="K69" s="9"/>
      <c r="L69" s="10"/>
      <c r="M69" s="10"/>
      <c r="N69" s="2"/>
      <c r="Q69" s="2"/>
      <c r="XEP69" s="11"/>
      <c r="XEQ69" s="11"/>
      <c r="XER69" s="11"/>
      <c r="XES69" s="11"/>
      <c r="XET69" s="11"/>
      <c r="XEU69" s="11"/>
      <c r="XEV69" s="11"/>
      <c r="XEW69" s="11"/>
      <c r="XEX69" s="11"/>
      <c r="XEY69" s="11"/>
      <c r="XEZ69" s="11"/>
      <c r="XFA69" s="11"/>
      <c r="XFB69" s="11"/>
    </row>
    <row r="70" s="1" customFormat="1" ht="24.75" customHeight="1" spans="1:16382">
      <c r="A70" s="18">
        <v>67</v>
      </c>
      <c r="B70" s="19" t="s">
        <v>119</v>
      </c>
      <c r="C70" s="23" t="s">
        <v>120</v>
      </c>
      <c r="D70" s="23"/>
      <c r="E70" s="18" t="s">
        <v>112</v>
      </c>
      <c r="F70" s="21">
        <v>22</v>
      </c>
      <c r="G70" s="22" t="s">
        <v>102</v>
      </c>
      <c r="H70" s="20"/>
      <c r="I70" s="8"/>
      <c r="J70" s="9"/>
      <c r="K70" s="9"/>
      <c r="L70" s="10"/>
      <c r="M70" s="10"/>
      <c r="N70" s="2"/>
      <c r="Q70" s="2"/>
      <c r="XEP70" s="11"/>
      <c r="XEQ70" s="11"/>
      <c r="XER70" s="11"/>
      <c r="XES70" s="11"/>
      <c r="XET70" s="11"/>
      <c r="XEU70" s="11"/>
      <c r="XEV70" s="11"/>
      <c r="XEW70" s="11"/>
      <c r="XEX70" s="11"/>
      <c r="XEY70" s="11"/>
      <c r="XEZ70" s="11"/>
      <c r="XFA70" s="11"/>
      <c r="XFB70" s="11"/>
    </row>
    <row r="71" s="1" customFormat="1" ht="24.75" customHeight="1" spans="1:16382">
      <c r="A71" s="18">
        <v>68</v>
      </c>
      <c r="B71" s="19" t="s">
        <v>121</v>
      </c>
      <c r="C71" s="23" t="s">
        <v>122</v>
      </c>
      <c r="D71" s="23"/>
      <c r="E71" s="18" t="s">
        <v>112</v>
      </c>
      <c r="F71" s="21">
        <v>28</v>
      </c>
      <c r="G71" s="22" t="s">
        <v>102</v>
      </c>
      <c r="H71" s="20"/>
      <c r="I71" s="8"/>
      <c r="J71" s="9"/>
      <c r="K71" s="9"/>
      <c r="L71" s="10"/>
      <c r="M71" s="10"/>
      <c r="N71" s="2"/>
      <c r="Q71" s="2"/>
      <c r="XEP71" s="11"/>
      <c r="XEQ71" s="11"/>
      <c r="XER71" s="11"/>
      <c r="XES71" s="11"/>
      <c r="XET71" s="11"/>
      <c r="XEU71" s="11"/>
      <c r="XEV71" s="11"/>
      <c r="XEW71" s="11"/>
      <c r="XEX71" s="11"/>
      <c r="XEY71" s="11"/>
      <c r="XEZ71" s="11"/>
      <c r="XFA71" s="11"/>
      <c r="XFB71" s="11"/>
    </row>
    <row r="72" s="1" customFormat="1" ht="24.75" customHeight="1" spans="1:16382">
      <c r="A72" s="18">
        <v>69</v>
      </c>
      <c r="B72" s="19" t="s">
        <v>123</v>
      </c>
      <c r="C72" s="23"/>
      <c r="D72" s="23"/>
      <c r="E72" s="18" t="s">
        <v>112</v>
      </c>
      <c r="F72" s="21">
        <v>24</v>
      </c>
      <c r="G72" s="22" t="s">
        <v>102</v>
      </c>
      <c r="H72" s="20" t="s">
        <v>124</v>
      </c>
      <c r="I72" s="8"/>
      <c r="J72" s="9"/>
      <c r="K72" s="9"/>
      <c r="L72" s="10"/>
      <c r="M72" s="10"/>
      <c r="N72" s="2"/>
      <c r="Q72" s="2"/>
      <c r="XEP72" s="11"/>
      <c r="XEQ72" s="11"/>
      <c r="XER72" s="11"/>
      <c r="XES72" s="11"/>
      <c r="XET72" s="11"/>
      <c r="XEU72" s="11"/>
      <c r="XEV72" s="11"/>
      <c r="XEW72" s="11"/>
      <c r="XEX72" s="11"/>
      <c r="XEY72" s="11"/>
      <c r="XEZ72" s="11"/>
      <c r="XFA72" s="11"/>
      <c r="XFB72" s="11"/>
    </row>
    <row r="73" s="1" customFormat="1" ht="24.75" customHeight="1" spans="1:16382">
      <c r="A73" s="18">
        <v>70</v>
      </c>
      <c r="B73" s="19" t="s">
        <v>125</v>
      </c>
      <c r="C73" s="23"/>
      <c r="D73" s="23" t="s">
        <v>126</v>
      </c>
      <c r="E73" s="18" t="s">
        <v>112</v>
      </c>
      <c r="F73" s="21">
        <v>200</v>
      </c>
      <c r="G73" s="22" t="s">
        <v>102</v>
      </c>
      <c r="H73" s="20"/>
      <c r="I73" s="8"/>
      <c r="J73" s="9"/>
      <c r="K73" s="9"/>
      <c r="L73" s="10"/>
      <c r="M73" s="10"/>
      <c r="N73" s="2"/>
      <c r="Q73" s="2"/>
      <c r="XEP73" s="11"/>
      <c r="XEQ73" s="11"/>
      <c r="XER73" s="11"/>
      <c r="XES73" s="11"/>
      <c r="XET73" s="11"/>
      <c r="XEU73" s="11"/>
      <c r="XEV73" s="11"/>
      <c r="XEW73" s="11"/>
      <c r="XEX73" s="11"/>
      <c r="XEY73" s="11"/>
      <c r="XEZ73" s="11"/>
      <c r="XFA73" s="11"/>
      <c r="XFB73" s="11"/>
    </row>
    <row r="74" s="1" customFormat="1" ht="24.75" customHeight="1" spans="1:16382">
      <c r="A74" s="18">
        <v>71</v>
      </c>
      <c r="B74" s="19" t="s">
        <v>127</v>
      </c>
      <c r="C74" s="23"/>
      <c r="D74" s="23"/>
      <c r="E74" s="18" t="s">
        <v>112</v>
      </c>
      <c r="F74" s="21">
        <v>250</v>
      </c>
      <c r="G74" s="22" t="s">
        <v>102</v>
      </c>
      <c r="H74" s="20"/>
      <c r="I74" s="8"/>
      <c r="J74" s="9"/>
      <c r="K74" s="9"/>
      <c r="L74" s="10"/>
      <c r="M74" s="10"/>
      <c r="N74" s="2"/>
      <c r="Q74" s="2"/>
      <c r="XEP74" s="11"/>
      <c r="XEQ74" s="11"/>
      <c r="XER74" s="11"/>
      <c r="XES74" s="11"/>
      <c r="XET74" s="11"/>
      <c r="XEU74" s="11"/>
      <c r="XEV74" s="11"/>
      <c r="XEW74" s="11"/>
      <c r="XEX74" s="11"/>
      <c r="XEY74" s="11"/>
      <c r="XEZ74" s="11"/>
      <c r="XFA74" s="11"/>
      <c r="XFB74" s="11"/>
    </row>
    <row r="75" s="1" customFormat="1" ht="24.75" customHeight="1" spans="1:16382">
      <c r="A75" s="18">
        <v>72</v>
      </c>
      <c r="B75" s="19" t="s">
        <v>128</v>
      </c>
      <c r="C75" s="23"/>
      <c r="D75" s="23"/>
      <c r="E75" s="18" t="s">
        <v>129</v>
      </c>
      <c r="F75" s="21">
        <v>40</v>
      </c>
      <c r="G75" s="22"/>
      <c r="H75" s="20"/>
      <c r="I75" s="8"/>
      <c r="J75" s="9"/>
      <c r="K75" s="27"/>
      <c r="L75" s="10"/>
      <c r="M75" s="10"/>
      <c r="N75" s="2"/>
      <c r="Q75" s="2"/>
      <c r="XEP75" s="11"/>
      <c r="XEQ75" s="11"/>
      <c r="XER75" s="11"/>
      <c r="XES75" s="11"/>
      <c r="XET75" s="11"/>
      <c r="XEU75" s="11"/>
      <c r="XEV75" s="11"/>
      <c r="XEW75" s="11"/>
      <c r="XEX75" s="11"/>
      <c r="XEY75" s="11"/>
      <c r="XEZ75" s="11"/>
      <c r="XFA75" s="11"/>
      <c r="XFB75" s="11"/>
    </row>
    <row r="76" s="1" customFormat="1" ht="24.75" customHeight="1" spans="1:16382">
      <c r="A76" s="18">
        <v>73</v>
      </c>
      <c r="B76" s="19" t="s">
        <v>130</v>
      </c>
      <c r="C76" s="23"/>
      <c r="D76" s="23"/>
      <c r="E76" s="18" t="s">
        <v>129</v>
      </c>
      <c r="F76" s="21">
        <v>60</v>
      </c>
      <c r="G76" s="22"/>
      <c r="H76" s="20"/>
      <c r="I76" s="8"/>
      <c r="J76" s="9"/>
      <c r="K76" s="27"/>
      <c r="L76" s="10"/>
      <c r="M76" s="10"/>
      <c r="N76" s="2"/>
      <c r="Q76" s="2"/>
      <c r="XEP76" s="11"/>
      <c r="XEQ76" s="11"/>
      <c r="XER76" s="11"/>
      <c r="XES76" s="11"/>
      <c r="XET76" s="11"/>
      <c r="XEU76" s="11"/>
      <c r="XEV76" s="11"/>
      <c r="XEW76" s="11"/>
      <c r="XEX76" s="11"/>
      <c r="XEY76" s="11"/>
      <c r="XEZ76" s="11"/>
      <c r="XFA76" s="11"/>
      <c r="XFB76" s="11"/>
    </row>
    <row r="77" s="1" customFormat="1" ht="24.75" customHeight="1" spans="1:16382">
      <c r="A77" s="18">
        <v>74</v>
      </c>
      <c r="B77" s="19" t="s">
        <v>131</v>
      </c>
      <c r="C77" s="23"/>
      <c r="D77" s="23"/>
      <c r="E77" s="18" t="s">
        <v>132</v>
      </c>
      <c r="F77" s="21">
        <v>530</v>
      </c>
      <c r="G77" s="22"/>
      <c r="H77" s="20"/>
      <c r="I77" s="8"/>
      <c r="J77" s="9"/>
      <c r="K77" s="27"/>
      <c r="L77" s="10"/>
      <c r="M77" s="10"/>
      <c r="N77" s="2"/>
      <c r="Q77" s="2"/>
      <c r="XEP77" s="11"/>
      <c r="XEQ77" s="11"/>
      <c r="XER77" s="11"/>
      <c r="XES77" s="11"/>
      <c r="XET77" s="11"/>
      <c r="XEU77" s="11"/>
      <c r="XEV77" s="11"/>
      <c r="XEW77" s="11"/>
      <c r="XEX77" s="11"/>
      <c r="XEY77" s="11"/>
      <c r="XEZ77" s="11"/>
      <c r="XFA77" s="11"/>
      <c r="XFB77" s="11"/>
    </row>
    <row r="78" s="1" customFormat="1" ht="24.75" customHeight="1" spans="1:16382">
      <c r="A78" s="18">
        <v>75</v>
      </c>
      <c r="B78" s="19" t="s">
        <v>133</v>
      </c>
      <c r="C78" s="23"/>
      <c r="D78" s="23"/>
      <c r="E78" s="18" t="s">
        <v>132</v>
      </c>
      <c r="F78" s="21">
        <v>760</v>
      </c>
      <c r="G78" s="22"/>
      <c r="H78" s="20"/>
      <c r="I78" s="8"/>
      <c r="J78" s="9"/>
      <c r="K78" s="27"/>
      <c r="L78" s="10"/>
      <c r="M78" s="10"/>
      <c r="N78" s="2"/>
      <c r="Q78" s="2"/>
      <c r="XEP78" s="11"/>
      <c r="XEQ78" s="11"/>
      <c r="XER78" s="11"/>
      <c r="XES78" s="11"/>
      <c r="XET78" s="11"/>
      <c r="XEU78" s="11"/>
      <c r="XEV78" s="11"/>
      <c r="XEW78" s="11"/>
      <c r="XEX78" s="11"/>
      <c r="XEY78" s="11"/>
      <c r="XEZ78" s="11"/>
      <c r="XFA78" s="11"/>
      <c r="XFB78" s="11"/>
    </row>
    <row r="79" s="1" customFormat="1" ht="24.75" customHeight="1" spans="1:16382">
      <c r="A79" s="18">
        <v>76</v>
      </c>
      <c r="B79" s="19" t="s">
        <v>134</v>
      </c>
      <c r="C79" s="23"/>
      <c r="D79" s="23"/>
      <c r="E79" s="18" t="s">
        <v>129</v>
      </c>
      <c r="F79" s="21">
        <v>35</v>
      </c>
      <c r="G79" s="22"/>
      <c r="H79" s="20"/>
      <c r="I79" s="8"/>
      <c r="J79" s="9"/>
      <c r="K79" s="27"/>
      <c r="L79" s="10"/>
      <c r="M79" s="10"/>
      <c r="N79" s="2"/>
      <c r="Q79" s="2"/>
      <c r="XEP79" s="11"/>
      <c r="XEQ79" s="11"/>
      <c r="XER79" s="11"/>
      <c r="XES79" s="11"/>
      <c r="XET79" s="11"/>
      <c r="XEU79" s="11"/>
      <c r="XEV79" s="11"/>
      <c r="XEW79" s="11"/>
      <c r="XEX79" s="11"/>
      <c r="XEY79" s="11"/>
      <c r="XEZ79" s="11"/>
      <c r="XFA79" s="11"/>
      <c r="XFB79" s="11"/>
    </row>
    <row r="80" s="1" customFormat="1" ht="24.75" customHeight="1" spans="1:16382">
      <c r="A80" s="18">
        <v>77</v>
      </c>
      <c r="B80" s="19" t="s">
        <v>135</v>
      </c>
      <c r="C80" s="23"/>
      <c r="D80" s="23"/>
      <c r="E80" s="18" t="s">
        <v>136</v>
      </c>
      <c r="F80" s="21">
        <v>30</v>
      </c>
      <c r="G80" s="22"/>
      <c r="H80" s="20"/>
      <c r="I80" s="8"/>
      <c r="J80" s="9"/>
      <c r="K80" s="27"/>
      <c r="L80" s="10"/>
      <c r="M80" s="10"/>
      <c r="N80" s="2"/>
      <c r="Q80" s="2"/>
      <c r="XEP80" s="11"/>
      <c r="XEQ80" s="11"/>
      <c r="XER80" s="11"/>
      <c r="XES80" s="11"/>
      <c r="XET80" s="11"/>
      <c r="XEU80" s="11"/>
      <c r="XEV80" s="11"/>
      <c r="XEW80" s="11"/>
      <c r="XEX80" s="11"/>
      <c r="XEY80" s="11"/>
      <c r="XEZ80" s="11"/>
      <c r="XFA80" s="11"/>
      <c r="XFB80" s="11"/>
    </row>
    <row r="81" s="1" customFormat="1" ht="24.75" customHeight="1" spans="1:16382">
      <c r="A81" s="18">
        <v>78</v>
      </c>
      <c r="B81" s="19" t="s">
        <v>137</v>
      </c>
      <c r="C81" s="23"/>
      <c r="D81" s="23"/>
      <c r="E81" s="18" t="s">
        <v>11</v>
      </c>
      <c r="F81" s="21">
        <v>30</v>
      </c>
      <c r="G81" s="22"/>
      <c r="H81" s="20"/>
      <c r="I81" s="8"/>
      <c r="J81" s="9"/>
      <c r="K81" s="27"/>
      <c r="L81" s="10"/>
      <c r="M81" s="10"/>
      <c r="N81" s="2"/>
      <c r="Q81" s="2"/>
      <c r="XEP81" s="11"/>
      <c r="XEQ81" s="11"/>
      <c r="XER81" s="11"/>
      <c r="XES81" s="11"/>
      <c r="XET81" s="11"/>
      <c r="XEU81" s="11"/>
      <c r="XEV81" s="11"/>
      <c r="XEW81" s="11"/>
      <c r="XEX81" s="11"/>
      <c r="XEY81" s="11"/>
      <c r="XEZ81" s="11"/>
      <c r="XFA81" s="11"/>
      <c r="XFB81" s="11"/>
    </row>
    <row r="82" s="1" customFormat="1" ht="42" customHeight="1" spans="1:16382">
      <c r="A82" s="18">
        <v>79</v>
      </c>
      <c r="B82" s="19" t="s">
        <v>138</v>
      </c>
      <c r="C82" s="23"/>
      <c r="D82" s="23"/>
      <c r="E82" s="18" t="s">
        <v>40</v>
      </c>
      <c r="F82" s="21">
        <v>12</v>
      </c>
      <c r="G82" s="22"/>
      <c r="H82" s="35" t="s">
        <v>139</v>
      </c>
      <c r="I82" s="8"/>
      <c r="J82" s="40"/>
      <c r="K82" s="40"/>
      <c r="L82" s="10"/>
      <c r="M82" s="10"/>
      <c r="N82" s="2"/>
      <c r="Q82" s="2"/>
      <c r="XEP82" s="11"/>
      <c r="XEQ82" s="11"/>
      <c r="XER82" s="11"/>
      <c r="XES82" s="11"/>
      <c r="XET82" s="11"/>
      <c r="XEU82" s="11"/>
      <c r="XEV82" s="11"/>
      <c r="XEW82" s="11"/>
      <c r="XEX82" s="11"/>
      <c r="XEY82" s="11"/>
      <c r="XEZ82" s="11"/>
      <c r="XFA82" s="11"/>
      <c r="XFB82" s="11"/>
    </row>
    <row r="83" s="1" customFormat="1" ht="24.75" customHeight="1" spans="1:17">
      <c r="A83" s="18">
        <v>80</v>
      </c>
      <c r="B83" s="19" t="s">
        <v>140</v>
      </c>
      <c r="C83" s="23"/>
      <c r="D83" s="23"/>
      <c r="E83" s="18" t="s">
        <v>11</v>
      </c>
      <c r="F83" s="21">
        <v>80</v>
      </c>
      <c r="G83" s="22"/>
      <c r="H83" s="35" t="s">
        <v>141</v>
      </c>
      <c r="I83" s="8"/>
      <c r="J83" s="9"/>
      <c r="K83" s="27"/>
      <c r="L83" s="10"/>
      <c r="M83" s="10"/>
      <c r="N83" s="2"/>
      <c r="Q83" s="2"/>
    </row>
    <row r="84" s="1" customFormat="1" ht="24.75" customHeight="1" spans="1:17">
      <c r="A84" s="18">
        <v>81</v>
      </c>
      <c r="B84" s="19" t="s">
        <v>142</v>
      </c>
      <c r="C84" s="23"/>
      <c r="D84" s="23"/>
      <c r="E84" s="18" t="s">
        <v>11</v>
      </c>
      <c r="F84" s="21">
        <v>80</v>
      </c>
      <c r="G84" s="22"/>
      <c r="H84" s="35"/>
      <c r="I84" s="8"/>
      <c r="J84" s="9"/>
      <c r="K84" s="27"/>
      <c r="L84" s="10"/>
      <c r="M84" s="10"/>
      <c r="N84" s="2"/>
      <c r="Q84" s="2"/>
    </row>
    <row r="85" s="1" customFormat="1" ht="24.75" customHeight="1" spans="1:16382">
      <c r="A85" s="18">
        <v>82</v>
      </c>
      <c r="B85" s="19" t="s">
        <v>143</v>
      </c>
      <c r="C85" s="23"/>
      <c r="D85" s="23" t="s">
        <v>144</v>
      </c>
      <c r="E85" s="18" t="s">
        <v>40</v>
      </c>
      <c r="F85" s="21">
        <v>135</v>
      </c>
      <c r="G85" s="22"/>
      <c r="H85" s="35"/>
      <c r="I85" s="8"/>
      <c r="J85" s="9"/>
      <c r="K85" s="27"/>
      <c r="L85" s="10"/>
      <c r="M85" s="10"/>
      <c r="N85" s="2"/>
      <c r="Q85" s="2"/>
      <c r="XEP85" s="11"/>
      <c r="XEQ85" s="11"/>
      <c r="XER85" s="11"/>
      <c r="XES85" s="11"/>
      <c r="XET85" s="11"/>
      <c r="XEU85" s="11"/>
      <c r="XEV85" s="11"/>
      <c r="XEW85" s="11"/>
      <c r="XEX85" s="11"/>
      <c r="XEY85" s="11"/>
      <c r="XEZ85" s="11"/>
      <c r="XFA85" s="11"/>
      <c r="XFB85" s="11"/>
    </row>
    <row r="86" s="1" customFormat="1" ht="24.75" customHeight="1" spans="1:16382">
      <c r="A86" s="18">
        <v>83</v>
      </c>
      <c r="B86" s="19" t="s">
        <v>145</v>
      </c>
      <c r="C86" s="23"/>
      <c r="D86" s="23" t="s">
        <v>144</v>
      </c>
      <c r="E86" s="18" t="s">
        <v>40</v>
      </c>
      <c r="F86" s="21">
        <v>163</v>
      </c>
      <c r="G86" s="22"/>
      <c r="H86" s="35"/>
      <c r="I86" s="8"/>
      <c r="J86" s="9"/>
      <c r="K86" s="27"/>
      <c r="L86" s="10"/>
      <c r="M86" s="10"/>
      <c r="N86" s="2"/>
      <c r="Q86" s="2"/>
      <c r="XEP86" s="11"/>
      <c r="XEQ86" s="11"/>
      <c r="XER86" s="11"/>
      <c r="XES86" s="11"/>
      <c r="XET86" s="11"/>
      <c r="XEU86" s="11"/>
      <c r="XEV86" s="11"/>
      <c r="XEW86" s="11"/>
      <c r="XEX86" s="11"/>
      <c r="XEY86" s="11"/>
      <c r="XEZ86" s="11"/>
      <c r="XFA86" s="11"/>
      <c r="XFB86" s="11"/>
    </row>
    <row r="87" s="1" customFormat="1" ht="24.75" customHeight="1" spans="1:16382">
      <c r="A87" s="18">
        <v>84</v>
      </c>
      <c r="B87" s="19" t="s">
        <v>146</v>
      </c>
      <c r="C87" s="23"/>
      <c r="D87" s="23" t="s">
        <v>147</v>
      </c>
      <c r="E87" s="18" t="s">
        <v>40</v>
      </c>
      <c r="F87" s="21">
        <v>135</v>
      </c>
      <c r="G87" s="22"/>
      <c r="H87" s="35" t="s">
        <v>148</v>
      </c>
      <c r="I87" s="8"/>
      <c r="J87" s="9"/>
      <c r="K87" s="27"/>
      <c r="L87" s="10"/>
      <c r="M87" s="10"/>
      <c r="N87" s="2"/>
      <c r="Q87" s="2"/>
      <c r="XEP87" s="11"/>
      <c r="XEQ87" s="11"/>
      <c r="XER87" s="11"/>
      <c r="XES87" s="11"/>
      <c r="XET87" s="11"/>
      <c r="XEU87" s="11"/>
      <c r="XEV87" s="11"/>
      <c r="XEW87" s="11"/>
      <c r="XEX87" s="11"/>
      <c r="XEY87" s="11"/>
      <c r="XEZ87" s="11"/>
      <c r="XFA87" s="11"/>
      <c r="XFB87" s="11"/>
    </row>
    <row r="88" s="1" customFormat="1" ht="24.75" customHeight="1" spans="1:16382">
      <c r="A88" s="18">
        <v>85</v>
      </c>
      <c r="B88" s="19" t="s">
        <v>146</v>
      </c>
      <c r="C88" s="23"/>
      <c r="D88" s="23" t="s">
        <v>149</v>
      </c>
      <c r="E88" s="18" t="s">
        <v>40</v>
      </c>
      <c r="F88" s="21">
        <v>135</v>
      </c>
      <c r="G88" s="22"/>
      <c r="H88" s="35" t="s">
        <v>148</v>
      </c>
      <c r="I88" s="8"/>
      <c r="J88" s="9"/>
      <c r="K88" s="27"/>
      <c r="L88" s="10"/>
      <c r="M88" s="10"/>
      <c r="N88" s="2"/>
      <c r="Q88" s="2"/>
      <c r="XEP88" s="11"/>
      <c r="XEQ88" s="11"/>
      <c r="XER88" s="11"/>
      <c r="XES88" s="11"/>
      <c r="XET88" s="11"/>
      <c r="XEU88" s="11"/>
      <c r="XEV88" s="11"/>
      <c r="XEW88" s="11"/>
      <c r="XEX88" s="11"/>
      <c r="XEY88" s="11"/>
      <c r="XEZ88" s="11"/>
      <c r="XFA88" s="11"/>
      <c r="XFB88" s="11"/>
    </row>
    <row r="89" s="1" customFormat="1" ht="24.75" customHeight="1" spans="1:16382">
      <c r="A89" s="18">
        <v>86</v>
      </c>
      <c r="B89" s="19" t="s">
        <v>146</v>
      </c>
      <c r="C89" s="23"/>
      <c r="D89" s="23" t="s">
        <v>150</v>
      </c>
      <c r="E89" s="18" t="s">
        <v>40</v>
      </c>
      <c r="F89" s="21">
        <v>135</v>
      </c>
      <c r="G89" s="22"/>
      <c r="H89" s="35" t="s">
        <v>148</v>
      </c>
      <c r="I89" s="8"/>
      <c r="J89" s="9"/>
      <c r="K89" s="27"/>
      <c r="L89" s="10"/>
      <c r="M89" s="10"/>
      <c r="N89" s="2"/>
      <c r="Q89" s="2"/>
      <c r="XEP89" s="11"/>
      <c r="XEQ89" s="11"/>
      <c r="XER89" s="11"/>
      <c r="XES89" s="11"/>
      <c r="XET89" s="11"/>
      <c r="XEU89" s="11"/>
      <c r="XEV89" s="11"/>
      <c r="XEW89" s="11"/>
      <c r="XEX89" s="11"/>
      <c r="XEY89" s="11"/>
      <c r="XEZ89" s="11"/>
      <c r="XFA89" s="11"/>
      <c r="XFB89" s="11"/>
    </row>
    <row r="90" s="1" customFormat="1" ht="24.75" customHeight="1" spans="1:16382">
      <c r="A90" s="18">
        <v>87</v>
      </c>
      <c r="B90" s="19" t="s">
        <v>146</v>
      </c>
      <c r="C90" s="23"/>
      <c r="D90" s="23" t="s">
        <v>151</v>
      </c>
      <c r="E90" s="18" t="s">
        <v>40</v>
      </c>
      <c r="F90" s="21">
        <v>135</v>
      </c>
      <c r="G90" s="22"/>
      <c r="H90" s="35" t="s">
        <v>148</v>
      </c>
      <c r="I90" s="8"/>
      <c r="J90" s="9"/>
      <c r="K90" s="27"/>
      <c r="L90" s="10"/>
      <c r="M90" s="10"/>
      <c r="N90" s="2"/>
      <c r="Q90" s="2"/>
      <c r="XEP90" s="11"/>
      <c r="XEQ90" s="11"/>
      <c r="XER90" s="11"/>
      <c r="XES90" s="11"/>
      <c r="XET90" s="11"/>
      <c r="XEU90" s="11"/>
      <c r="XEV90" s="11"/>
      <c r="XEW90" s="11"/>
      <c r="XEX90" s="11"/>
      <c r="XEY90" s="11"/>
      <c r="XEZ90" s="11"/>
      <c r="XFA90" s="11"/>
      <c r="XFB90" s="11"/>
    </row>
    <row r="91" s="1" customFormat="1" ht="47" customHeight="1" spans="1:16382">
      <c r="A91" s="18">
        <v>88</v>
      </c>
      <c r="B91" s="19" t="s">
        <v>152</v>
      </c>
      <c r="C91" s="23"/>
      <c r="D91" s="23"/>
      <c r="E91" s="18" t="s">
        <v>11</v>
      </c>
      <c r="F91" s="21">
        <v>100</v>
      </c>
      <c r="G91" s="22"/>
      <c r="H91" s="35" t="s">
        <v>153</v>
      </c>
      <c r="I91" s="8"/>
      <c r="J91" s="9"/>
      <c r="K91" s="27"/>
      <c r="L91" s="10"/>
      <c r="M91" s="10"/>
      <c r="N91" s="2"/>
      <c r="Q91" s="2"/>
      <c r="XEP91" s="11"/>
      <c r="XEQ91" s="11"/>
      <c r="XER91" s="11"/>
      <c r="XES91" s="11"/>
      <c r="XET91" s="11"/>
      <c r="XEU91" s="11"/>
      <c r="XEV91" s="11"/>
      <c r="XEW91" s="11"/>
      <c r="XEX91" s="11"/>
      <c r="XEY91" s="11"/>
      <c r="XEZ91" s="11"/>
      <c r="XFA91" s="11"/>
      <c r="XFB91" s="11"/>
    </row>
    <row r="92" s="1" customFormat="1" ht="24.75" customHeight="1" spans="1:16382">
      <c r="A92" s="18">
        <v>89</v>
      </c>
      <c r="B92" s="19" t="s">
        <v>154</v>
      </c>
      <c r="C92" s="23"/>
      <c r="D92" s="23"/>
      <c r="E92" s="18" t="s">
        <v>11</v>
      </c>
      <c r="F92" s="21">
        <v>60</v>
      </c>
      <c r="G92" s="22"/>
      <c r="H92" s="35" t="s">
        <v>155</v>
      </c>
      <c r="I92" s="8"/>
      <c r="J92" s="9"/>
      <c r="K92" s="34"/>
      <c r="L92" s="1"/>
      <c r="M92" s="30"/>
      <c r="N92" s="2"/>
      <c r="O92" s="29"/>
      <c r="Q92" s="2"/>
      <c r="XEP92" s="11"/>
      <c r="XEQ92" s="11"/>
      <c r="XER92" s="11"/>
      <c r="XES92" s="11"/>
      <c r="XET92" s="11"/>
      <c r="XEU92" s="11"/>
      <c r="XEV92" s="11"/>
      <c r="XEW92" s="11"/>
      <c r="XEX92" s="11"/>
      <c r="XEY92" s="11"/>
      <c r="XEZ92" s="11"/>
      <c r="XFA92" s="11"/>
      <c r="XFB92" s="11"/>
    </row>
    <row r="93" s="1" customFormat="1" ht="24.75" customHeight="1" spans="1:16382">
      <c r="A93" s="18">
        <v>90</v>
      </c>
      <c r="B93" s="19" t="s">
        <v>156</v>
      </c>
      <c r="C93" s="23"/>
      <c r="D93" s="23"/>
      <c r="E93" s="18" t="s">
        <v>11</v>
      </c>
      <c r="F93" s="21">
        <v>30</v>
      </c>
      <c r="G93" s="22"/>
      <c r="H93" s="35"/>
      <c r="I93" s="8"/>
      <c r="J93" s="9"/>
      <c r="K93" s="27"/>
      <c r="L93" s="10"/>
      <c r="M93" s="10"/>
      <c r="N93" s="2"/>
      <c r="Q93" s="2"/>
      <c r="XEP93" s="11"/>
      <c r="XEQ93" s="11"/>
      <c r="XER93" s="11"/>
      <c r="XES93" s="11"/>
      <c r="XET93" s="11"/>
      <c r="XEU93" s="11"/>
      <c r="XEV93" s="11"/>
      <c r="XEW93" s="11"/>
      <c r="XEX93" s="11"/>
      <c r="XEY93" s="11"/>
      <c r="XEZ93" s="11"/>
      <c r="XFA93" s="11"/>
      <c r="XFB93" s="11"/>
    </row>
    <row r="94" s="1" customFormat="1" ht="24.75" customHeight="1" spans="1:16382">
      <c r="A94" s="18">
        <v>91</v>
      </c>
      <c r="B94" s="19" t="s">
        <v>157</v>
      </c>
      <c r="C94" s="23"/>
      <c r="D94" s="23"/>
      <c r="E94" s="18" t="s">
        <v>11</v>
      </c>
      <c r="F94" s="21">
        <v>60</v>
      </c>
      <c r="G94" s="22"/>
      <c r="H94" s="35"/>
      <c r="I94" s="8"/>
      <c r="J94" s="9"/>
      <c r="K94" s="27"/>
      <c r="L94" s="10"/>
      <c r="M94" s="10"/>
      <c r="N94" s="2"/>
      <c r="Q94" s="2"/>
      <c r="XEP94" s="11"/>
      <c r="XEQ94" s="11"/>
      <c r="XER94" s="11"/>
      <c r="XES94" s="11"/>
      <c r="XET94" s="11"/>
      <c r="XEU94" s="11"/>
      <c r="XEV94" s="11"/>
      <c r="XEW94" s="11"/>
      <c r="XEX94" s="11"/>
      <c r="XEY94" s="11"/>
      <c r="XEZ94" s="11"/>
      <c r="XFA94" s="11"/>
      <c r="XFB94" s="11"/>
    </row>
    <row r="95" s="1" customFormat="1" ht="24.75" customHeight="1" spans="1:16382">
      <c r="A95" s="18">
        <v>92</v>
      </c>
      <c r="B95" s="19" t="s">
        <v>158</v>
      </c>
      <c r="C95" s="23"/>
      <c r="D95" s="23" t="s">
        <v>159</v>
      </c>
      <c r="E95" s="18" t="s">
        <v>49</v>
      </c>
      <c r="F95" s="21">
        <v>145</v>
      </c>
      <c r="G95" s="22"/>
      <c r="H95" s="35"/>
      <c r="I95" s="8"/>
      <c r="J95" s="6"/>
      <c r="K95" s="27"/>
      <c r="L95" s="28"/>
      <c r="M95" s="28"/>
      <c r="N95" s="2"/>
      <c r="Q95" s="2"/>
      <c r="XEP95" s="11"/>
      <c r="XEQ95" s="11"/>
      <c r="XER95" s="11"/>
      <c r="XES95" s="11"/>
      <c r="XET95" s="11"/>
      <c r="XEU95" s="11"/>
      <c r="XEV95" s="11"/>
      <c r="XEW95" s="11"/>
      <c r="XEX95" s="11"/>
      <c r="XEY95" s="11"/>
      <c r="XEZ95" s="11"/>
      <c r="XFA95" s="11"/>
      <c r="XFB95" s="11"/>
    </row>
    <row r="96" s="1" customFormat="1" ht="24.75" customHeight="1" spans="1:16382">
      <c r="A96" s="18">
        <v>93</v>
      </c>
      <c r="B96" s="19" t="s">
        <v>158</v>
      </c>
      <c r="C96" s="23"/>
      <c r="D96" s="23" t="s">
        <v>160</v>
      </c>
      <c r="E96" s="18" t="s">
        <v>49</v>
      </c>
      <c r="F96" s="21">
        <v>155</v>
      </c>
      <c r="G96" s="22"/>
      <c r="H96" s="35"/>
      <c r="I96" s="8"/>
      <c r="J96" s="6"/>
      <c r="K96" s="27"/>
      <c r="L96" s="28"/>
      <c r="M96" s="28"/>
      <c r="N96" s="2"/>
      <c r="Q96" s="2"/>
      <c r="XEP96" s="11"/>
      <c r="XEQ96" s="11"/>
      <c r="XER96" s="11"/>
      <c r="XES96" s="11"/>
      <c r="XET96" s="11"/>
      <c r="XEU96" s="11"/>
      <c r="XEV96" s="11"/>
      <c r="XEW96" s="11"/>
      <c r="XEX96" s="11"/>
      <c r="XEY96" s="11"/>
      <c r="XEZ96" s="11"/>
      <c r="XFA96" s="11"/>
      <c r="XFB96" s="11"/>
    </row>
    <row r="97" s="1" customFormat="1" ht="39" customHeight="1" spans="1:16382">
      <c r="A97" s="18">
        <v>94</v>
      </c>
      <c r="B97" s="19" t="s">
        <v>161</v>
      </c>
      <c r="C97" s="23"/>
      <c r="D97" s="23" t="s">
        <v>162</v>
      </c>
      <c r="E97" s="18" t="s">
        <v>163</v>
      </c>
      <c r="F97" s="21">
        <v>6</v>
      </c>
      <c r="G97" s="22"/>
      <c r="H97" s="35" t="s">
        <v>164</v>
      </c>
      <c r="I97" s="8"/>
      <c r="J97" s="9"/>
      <c r="K97" s="27"/>
      <c r="L97" s="28"/>
      <c r="M97" s="28"/>
      <c r="N97" s="2"/>
      <c r="Q97" s="2"/>
      <c r="XEP97" s="11"/>
      <c r="XEQ97" s="11"/>
      <c r="XER97" s="11"/>
      <c r="XES97" s="11"/>
      <c r="XET97" s="11"/>
      <c r="XEU97" s="11"/>
      <c r="XEV97" s="11"/>
      <c r="XEW97" s="11"/>
      <c r="XEX97" s="11"/>
      <c r="XEY97" s="11"/>
      <c r="XEZ97" s="11"/>
      <c r="XFA97" s="11"/>
      <c r="XFB97" s="11"/>
    </row>
    <row r="98" s="1" customFormat="1" ht="24.75" customHeight="1" spans="1:16382">
      <c r="A98" s="18">
        <v>95</v>
      </c>
      <c r="B98" s="19" t="s">
        <v>165</v>
      </c>
      <c r="C98" s="23"/>
      <c r="D98" s="23">
        <v>304</v>
      </c>
      <c r="E98" s="18" t="s">
        <v>166</v>
      </c>
      <c r="F98" s="21">
        <v>28</v>
      </c>
      <c r="G98" s="22"/>
      <c r="H98" s="35"/>
      <c r="I98" s="8"/>
      <c r="J98" s="40"/>
      <c r="K98" s="27"/>
      <c r="L98" s="40"/>
      <c r="M98" s="28"/>
      <c r="N98" s="2"/>
      <c r="Q98" s="2"/>
      <c r="XEP98" s="11"/>
      <c r="XEQ98" s="11"/>
      <c r="XER98" s="11"/>
      <c r="XES98" s="11"/>
      <c r="XET98" s="11"/>
      <c r="XEU98" s="11"/>
      <c r="XEV98" s="11"/>
      <c r="XEW98" s="11"/>
      <c r="XEX98" s="11"/>
      <c r="XEY98" s="11"/>
      <c r="XEZ98" s="11"/>
      <c r="XFA98" s="11"/>
      <c r="XFB98" s="11"/>
    </row>
    <row r="99" s="1" customFormat="1" ht="24.75" customHeight="1" spans="1:16382">
      <c r="A99" s="18"/>
      <c r="B99" s="19"/>
      <c r="C99" s="23"/>
      <c r="D99" s="23"/>
      <c r="E99" s="18"/>
      <c r="F99" s="21">
        <f>SUM(F4:F98)</f>
        <v>7856.15</v>
      </c>
      <c r="G99" s="22"/>
      <c r="H99" s="35"/>
      <c r="I99" s="8"/>
      <c r="J99" s="9"/>
      <c r="K99" s="27"/>
      <c r="L99" s="10"/>
      <c r="M99" s="10"/>
      <c r="N99" s="2"/>
      <c r="Q99" s="2"/>
      <c r="XEP99" s="11"/>
      <c r="XEQ99" s="11"/>
      <c r="XER99" s="11"/>
      <c r="XES99" s="11"/>
      <c r="XET99" s="11"/>
      <c r="XEU99" s="11"/>
      <c r="XEV99" s="11"/>
      <c r="XEW99" s="11"/>
      <c r="XEX99" s="11"/>
      <c r="XEY99" s="11"/>
      <c r="XEZ99" s="11"/>
      <c r="XFA99" s="11"/>
      <c r="XFB99" s="11"/>
    </row>
    <row r="100" s="1" customFormat="1" ht="24.75" customHeight="1" spans="1:16382">
      <c r="A100" s="36" t="s">
        <v>167</v>
      </c>
      <c r="B100" s="37"/>
      <c r="C100" s="38"/>
      <c r="D100" s="38"/>
      <c r="E100" s="36"/>
      <c r="F100" s="21"/>
      <c r="G100" s="36"/>
      <c r="H100" s="39"/>
      <c r="I100" s="25"/>
      <c r="J100" s="9"/>
      <c r="K100" s="27"/>
      <c r="L100" s="10"/>
      <c r="M100" s="10"/>
      <c r="N100" s="2"/>
      <c r="Q100" s="2"/>
      <c r="XEP100" s="11"/>
      <c r="XEQ100" s="11"/>
      <c r="XER100" s="11"/>
      <c r="XES100" s="11"/>
      <c r="XET100" s="11"/>
      <c r="XEU100" s="11"/>
      <c r="XEV100" s="11"/>
      <c r="XEW100" s="11"/>
      <c r="XEX100" s="11"/>
      <c r="XEY100" s="11"/>
      <c r="XEZ100" s="11"/>
      <c r="XFA100" s="11"/>
      <c r="XFB100" s="11"/>
    </row>
    <row r="101" s="1" customFormat="1" ht="28.5" spans="1:16382">
      <c r="A101" s="18" t="s">
        <v>2</v>
      </c>
      <c r="B101" s="19" t="s">
        <v>3</v>
      </c>
      <c r="C101" s="20" t="s">
        <v>4</v>
      </c>
      <c r="D101" s="20" t="s">
        <v>5</v>
      </c>
      <c r="E101" s="18" t="s">
        <v>6</v>
      </c>
      <c r="F101" s="21" t="s">
        <v>7</v>
      </c>
      <c r="G101" s="22" t="s">
        <v>8</v>
      </c>
      <c r="H101" s="20" t="s">
        <v>9</v>
      </c>
      <c r="I101" s="26"/>
      <c r="J101" s="9"/>
      <c r="K101" s="27"/>
      <c r="L101" s="10"/>
      <c r="M101" s="10"/>
      <c r="N101" s="2"/>
      <c r="Q101" s="2"/>
      <c r="XEP101" s="11"/>
      <c r="XEQ101" s="11"/>
      <c r="XER101" s="11"/>
      <c r="XES101" s="11"/>
      <c r="XET101" s="11"/>
      <c r="XEU101" s="11"/>
      <c r="XEV101" s="11"/>
      <c r="XEW101" s="11"/>
      <c r="XEX101" s="11"/>
      <c r="XEY101" s="11"/>
      <c r="XEZ101" s="11"/>
      <c r="XFA101" s="11"/>
      <c r="XFB101" s="11"/>
    </row>
    <row r="102" s="1" customFormat="1" ht="24.75" customHeight="1" spans="1:16382">
      <c r="A102" s="18">
        <v>1</v>
      </c>
      <c r="B102" s="19" t="s">
        <v>168</v>
      </c>
      <c r="C102" s="23" t="s">
        <v>169</v>
      </c>
      <c r="D102" s="23"/>
      <c r="E102" s="18" t="s">
        <v>49</v>
      </c>
      <c r="F102" s="21">
        <v>34</v>
      </c>
      <c r="G102" s="22" t="s">
        <v>17</v>
      </c>
      <c r="H102" s="35"/>
      <c r="I102" s="8"/>
      <c r="J102" s="9"/>
      <c r="K102" s="27"/>
      <c r="L102" s="34"/>
      <c r="M102" s="10"/>
      <c r="N102" s="2"/>
      <c r="Q102" s="2"/>
      <c r="XEP102" s="11"/>
      <c r="XEQ102" s="11"/>
      <c r="XER102" s="11"/>
      <c r="XES102" s="11"/>
      <c r="XET102" s="11"/>
      <c r="XEU102" s="11"/>
      <c r="XEV102" s="11"/>
      <c r="XEW102" s="11"/>
      <c r="XEX102" s="11"/>
      <c r="XEY102" s="11"/>
      <c r="XEZ102" s="11"/>
      <c r="XFA102" s="11"/>
      <c r="XFB102" s="11"/>
    </row>
    <row r="103" s="1" customFormat="1" ht="24.75" customHeight="1" spans="1:16382">
      <c r="A103" s="18">
        <v>2</v>
      </c>
      <c r="B103" s="19" t="s">
        <v>170</v>
      </c>
      <c r="C103" s="23" t="s">
        <v>169</v>
      </c>
      <c r="D103" s="23"/>
      <c r="E103" s="18" t="s">
        <v>49</v>
      </c>
      <c r="F103" s="21">
        <v>55</v>
      </c>
      <c r="G103" s="22" t="s">
        <v>17</v>
      </c>
      <c r="H103" s="35"/>
      <c r="I103" s="8"/>
      <c r="J103" s="9"/>
      <c r="K103" s="27"/>
      <c r="L103" s="28"/>
      <c r="M103" s="28"/>
      <c r="N103" s="2"/>
      <c r="Q103" s="2"/>
      <c r="XEP103" s="11"/>
      <c r="XEQ103" s="11"/>
      <c r="XER103" s="11"/>
      <c r="XES103" s="11"/>
      <c r="XET103" s="11"/>
      <c r="XEU103" s="11"/>
      <c r="XEV103" s="11"/>
      <c r="XEW103" s="11"/>
      <c r="XEX103" s="11"/>
      <c r="XEY103" s="11"/>
      <c r="XEZ103" s="11"/>
      <c r="XFA103" s="11"/>
      <c r="XFB103" s="11"/>
    </row>
    <row r="104" s="1" customFormat="1" ht="24.75" customHeight="1" spans="1:16382">
      <c r="A104" s="18">
        <v>3</v>
      </c>
      <c r="B104" s="19" t="s">
        <v>171</v>
      </c>
      <c r="C104" s="23" t="s">
        <v>169</v>
      </c>
      <c r="D104" s="23"/>
      <c r="E104" s="18" t="s">
        <v>49</v>
      </c>
      <c r="F104" s="21">
        <v>70</v>
      </c>
      <c r="G104" s="22" t="s">
        <v>17</v>
      </c>
      <c r="H104" s="35"/>
      <c r="I104" s="8"/>
      <c r="J104" s="41"/>
      <c r="K104" s="27"/>
      <c r="L104" s="41"/>
      <c r="M104" s="28"/>
      <c r="N104" s="2"/>
      <c r="Q104" s="2"/>
      <c r="XEP104" s="11"/>
      <c r="XEQ104" s="11"/>
      <c r="XER104" s="11"/>
      <c r="XES104" s="11"/>
      <c r="XET104" s="11"/>
      <c r="XEU104" s="11"/>
      <c r="XEV104" s="11"/>
      <c r="XEW104" s="11"/>
      <c r="XEX104" s="11"/>
      <c r="XEY104" s="11"/>
      <c r="XEZ104" s="11"/>
      <c r="XFA104" s="11"/>
      <c r="XFB104" s="11"/>
    </row>
    <row r="105" s="1" customFormat="1" ht="24.75" customHeight="1" spans="1:16382">
      <c r="A105" s="18">
        <v>4</v>
      </c>
      <c r="B105" s="19" t="s">
        <v>172</v>
      </c>
      <c r="C105" s="23"/>
      <c r="D105" s="23"/>
      <c r="E105" s="18" t="s">
        <v>49</v>
      </c>
      <c r="F105" s="21">
        <v>104</v>
      </c>
      <c r="G105" s="22" t="s">
        <v>17</v>
      </c>
      <c r="H105" s="35"/>
      <c r="I105" s="8"/>
      <c r="J105" s="9"/>
      <c r="K105" s="27"/>
      <c r="L105" s="28"/>
      <c r="M105" s="28"/>
      <c r="N105" s="2"/>
      <c r="Q105" s="2"/>
      <c r="XEP105" s="11"/>
      <c r="XEQ105" s="11"/>
      <c r="XER105" s="11"/>
      <c r="XES105" s="11"/>
      <c r="XET105" s="11"/>
      <c r="XEU105" s="11"/>
      <c r="XEV105" s="11"/>
      <c r="XEW105" s="11"/>
      <c r="XEX105" s="11"/>
      <c r="XEY105" s="11"/>
      <c r="XEZ105" s="11"/>
      <c r="XFA105" s="11"/>
      <c r="XFB105" s="11"/>
    </row>
    <row r="106" s="1" customFormat="1" ht="24.75" customHeight="1" spans="1:16382">
      <c r="A106" s="18">
        <v>5</v>
      </c>
      <c r="B106" s="19" t="s">
        <v>173</v>
      </c>
      <c r="C106" s="23" t="s">
        <v>169</v>
      </c>
      <c r="D106" s="23"/>
      <c r="E106" s="18" t="s">
        <v>49</v>
      </c>
      <c r="F106" s="21">
        <v>106</v>
      </c>
      <c r="G106" s="22" t="s">
        <v>17</v>
      </c>
      <c r="H106" s="35"/>
      <c r="I106" s="8"/>
      <c r="J106" s="9"/>
      <c r="K106" s="27"/>
      <c r="L106" s="28"/>
      <c r="M106" s="28"/>
      <c r="N106" s="2"/>
      <c r="Q106" s="2"/>
      <c r="XEP106" s="11"/>
      <c r="XEQ106" s="11"/>
      <c r="XER106" s="11"/>
      <c r="XES106" s="11"/>
      <c r="XET106" s="11"/>
      <c r="XEU106" s="11"/>
      <c r="XEV106" s="11"/>
      <c r="XEW106" s="11"/>
      <c r="XEX106" s="11"/>
      <c r="XEY106" s="11"/>
      <c r="XEZ106" s="11"/>
      <c r="XFA106" s="11"/>
      <c r="XFB106" s="11"/>
    </row>
    <row r="107" s="1" customFormat="1" ht="24.75" customHeight="1" spans="1:16382">
      <c r="A107" s="18">
        <v>6</v>
      </c>
      <c r="B107" s="19" t="s">
        <v>174</v>
      </c>
      <c r="C107" s="23" t="s">
        <v>169</v>
      </c>
      <c r="D107" s="23"/>
      <c r="E107" s="18" t="s">
        <v>49</v>
      </c>
      <c r="F107" s="21">
        <v>80</v>
      </c>
      <c r="G107" s="22" t="s">
        <v>17</v>
      </c>
      <c r="H107" s="35"/>
      <c r="I107" s="8"/>
      <c r="J107" s="9"/>
      <c r="K107" s="27"/>
      <c r="L107" s="10"/>
      <c r="M107" s="10"/>
      <c r="N107" s="2"/>
      <c r="Q107" s="2"/>
      <c r="XEP107" s="11"/>
      <c r="XEQ107" s="11"/>
      <c r="XER107" s="11"/>
      <c r="XES107" s="11"/>
      <c r="XET107" s="11"/>
      <c r="XEU107" s="11"/>
      <c r="XEV107" s="11"/>
      <c r="XEW107" s="11"/>
      <c r="XEX107" s="11"/>
      <c r="XEY107" s="11"/>
      <c r="XEZ107" s="11"/>
      <c r="XFA107" s="11"/>
      <c r="XFB107" s="11"/>
    </row>
    <row r="108" s="1" customFormat="1" ht="24.75" customHeight="1" spans="1:16382">
      <c r="A108" s="18">
        <v>7</v>
      </c>
      <c r="B108" s="19" t="s">
        <v>175</v>
      </c>
      <c r="C108" s="23" t="s">
        <v>169</v>
      </c>
      <c r="D108" s="23"/>
      <c r="E108" s="18" t="s">
        <v>49</v>
      </c>
      <c r="F108" s="21">
        <v>133</v>
      </c>
      <c r="G108" s="22" t="s">
        <v>17</v>
      </c>
      <c r="H108" s="35"/>
      <c r="I108" s="8"/>
      <c r="J108" s="9"/>
      <c r="K108" s="27"/>
      <c r="L108" s="10"/>
      <c r="M108" s="10"/>
      <c r="N108" s="2"/>
      <c r="Q108" s="2"/>
      <c r="XEP108" s="11"/>
      <c r="XEQ108" s="11"/>
      <c r="XER108" s="11"/>
      <c r="XES108" s="11"/>
      <c r="XET108" s="11"/>
      <c r="XEU108" s="11"/>
      <c r="XEV108" s="11"/>
      <c r="XEW108" s="11"/>
      <c r="XEX108" s="11"/>
      <c r="XEY108" s="11"/>
      <c r="XEZ108" s="11"/>
      <c r="XFA108" s="11"/>
      <c r="XFB108" s="11"/>
    </row>
    <row r="109" s="1" customFormat="1" ht="24.75" customHeight="1" spans="1:16382">
      <c r="A109" s="18">
        <v>8</v>
      </c>
      <c r="B109" s="19" t="s">
        <v>176</v>
      </c>
      <c r="C109" s="23"/>
      <c r="D109" s="23"/>
      <c r="E109" s="18" t="s">
        <v>49</v>
      </c>
      <c r="F109" s="21">
        <v>115</v>
      </c>
      <c r="G109" s="22" t="s">
        <v>17</v>
      </c>
      <c r="H109" s="35"/>
      <c r="I109" s="8"/>
      <c r="J109" s="9"/>
      <c r="K109" s="27"/>
      <c r="L109" s="10"/>
      <c r="M109" s="10"/>
      <c r="N109" s="2"/>
      <c r="Q109" s="2"/>
      <c r="XEP109" s="11"/>
      <c r="XEQ109" s="11"/>
      <c r="XER109" s="11"/>
      <c r="XES109" s="11"/>
      <c r="XET109" s="11"/>
      <c r="XEU109" s="11"/>
      <c r="XEV109" s="11"/>
      <c r="XEW109" s="11"/>
      <c r="XEX109" s="11"/>
      <c r="XEY109" s="11"/>
      <c r="XEZ109" s="11"/>
      <c r="XFA109" s="11"/>
      <c r="XFB109" s="11"/>
    </row>
    <row r="110" s="1" customFormat="1" ht="24.75" customHeight="1" spans="1:16382">
      <c r="A110" s="18">
        <v>9</v>
      </c>
      <c r="B110" s="19" t="s">
        <v>177</v>
      </c>
      <c r="C110" s="23"/>
      <c r="D110" s="23"/>
      <c r="E110" s="18" t="s">
        <v>49</v>
      </c>
      <c r="F110" s="21">
        <v>289</v>
      </c>
      <c r="G110" s="22" t="s">
        <v>17</v>
      </c>
      <c r="H110" s="35"/>
      <c r="I110" s="8"/>
      <c r="J110" s="9"/>
      <c r="K110" s="27"/>
      <c r="L110" s="10"/>
      <c r="M110" s="10"/>
      <c r="N110" s="2"/>
      <c r="Q110" s="2"/>
      <c r="XEP110" s="11"/>
      <c r="XEQ110" s="11"/>
      <c r="XER110" s="11"/>
      <c r="XES110" s="11"/>
      <c r="XET110" s="11"/>
      <c r="XEU110" s="11"/>
      <c r="XEV110" s="11"/>
      <c r="XEW110" s="11"/>
      <c r="XEX110" s="11"/>
      <c r="XEY110" s="11"/>
      <c r="XEZ110" s="11"/>
      <c r="XFA110" s="11"/>
      <c r="XFB110" s="11"/>
    </row>
    <row r="111" s="1" customFormat="1" ht="24.75" customHeight="1" spans="1:16382">
      <c r="A111" s="18">
        <v>10</v>
      </c>
      <c r="B111" s="19" t="s">
        <v>178</v>
      </c>
      <c r="C111" s="23"/>
      <c r="D111" s="23"/>
      <c r="E111" s="18" t="s">
        <v>49</v>
      </c>
      <c r="F111" s="21">
        <v>316</v>
      </c>
      <c r="G111" s="22" t="s">
        <v>17</v>
      </c>
      <c r="H111" s="35"/>
      <c r="I111" s="8"/>
      <c r="J111" s="9"/>
      <c r="K111" s="27"/>
      <c r="L111" s="10"/>
      <c r="M111" s="10"/>
      <c r="N111" s="2"/>
      <c r="Q111" s="2"/>
      <c r="XEP111" s="11"/>
      <c r="XEQ111" s="11"/>
      <c r="XER111" s="11"/>
      <c r="XES111" s="11"/>
      <c r="XET111" s="11"/>
      <c r="XEU111" s="11"/>
      <c r="XEV111" s="11"/>
      <c r="XEW111" s="11"/>
      <c r="XEX111" s="11"/>
      <c r="XEY111" s="11"/>
      <c r="XEZ111" s="11"/>
      <c r="XFA111" s="11"/>
      <c r="XFB111" s="11"/>
    </row>
    <row r="112" s="1" customFormat="1" ht="24.75" customHeight="1" spans="1:16382">
      <c r="A112" s="18">
        <v>11</v>
      </c>
      <c r="B112" s="19" t="s">
        <v>179</v>
      </c>
      <c r="C112" s="23"/>
      <c r="D112" s="23"/>
      <c r="E112" s="18" t="s">
        <v>49</v>
      </c>
      <c r="F112" s="21">
        <v>460</v>
      </c>
      <c r="G112" s="22" t="s">
        <v>17</v>
      </c>
      <c r="H112" s="35"/>
      <c r="I112" s="8"/>
      <c r="J112" s="9"/>
      <c r="K112" s="27"/>
      <c r="L112" s="10"/>
      <c r="M112" s="10"/>
      <c r="N112" s="2"/>
      <c r="Q112" s="2"/>
      <c r="XEP112" s="11"/>
      <c r="XEQ112" s="11"/>
      <c r="XER112" s="11"/>
      <c r="XES112" s="11"/>
      <c r="XET112" s="11"/>
      <c r="XEU112" s="11"/>
      <c r="XEV112" s="11"/>
      <c r="XEW112" s="11"/>
      <c r="XEX112" s="11"/>
      <c r="XEY112" s="11"/>
      <c r="XEZ112" s="11"/>
      <c r="XFA112" s="11"/>
      <c r="XFB112" s="11"/>
    </row>
    <row r="113" s="1" customFormat="1" ht="24.75" customHeight="1" spans="1:16382">
      <c r="A113" s="18">
        <v>12</v>
      </c>
      <c r="B113" s="19" t="s">
        <v>179</v>
      </c>
      <c r="C113" s="23"/>
      <c r="D113" s="23"/>
      <c r="E113" s="18" t="s">
        <v>49</v>
      </c>
      <c r="F113" s="21">
        <v>460</v>
      </c>
      <c r="G113" s="22" t="s">
        <v>17</v>
      </c>
      <c r="H113" s="35"/>
      <c r="I113" s="8"/>
      <c r="J113" s="9"/>
      <c r="K113" s="27"/>
      <c r="L113" s="10"/>
      <c r="M113" s="10"/>
      <c r="N113" s="2"/>
      <c r="Q113" s="2"/>
      <c r="XEP113" s="11"/>
      <c r="XEQ113" s="11"/>
      <c r="XER113" s="11"/>
      <c r="XES113" s="11"/>
      <c r="XET113" s="11"/>
      <c r="XEU113" s="11"/>
      <c r="XEV113" s="11"/>
      <c r="XEW113" s="11"/>
      <c r="XEX113" s="11"/>
      <c r="XEY113" s="11"/>
      <c r="XEZ113" s="11"/>
      <c r="XFA113" s="11"/>
      <c r="XFB113" s="11"/>
    </row>
    <row r="114" s="1" customFormat="1" ht="24.75" customHeight="1" spans="1:16382">
      <c r="A114" s="18">
        <v>13</v>
      </c>
      <c r="B114" s="19" t="s">
        <v>180</v>
      </c>
      <c r="C114" s="23"/>
      <c r="D114" s="23"/>
      <c r="E114" s="18" t="s">
        <v>40</v>
      </c>
      <c r="F114" s="21">
        <v>100</v>
      </c>
      <c r="G114" s="22" t="s">
        <v>17</v>
      </c>
      <c r="H114" s="35"/>
      <c r="I114" s="8"/>
      <c r="J114" s="9"/>
      <c r="K114" s="27"/>
      <c r="L114" s="42"/>
      <c r="M114" s="28"/>
      <c r="N114" s="2"/>
      <c r="Q114" s="2"/>
      <c r="XEP114" s="11"/>
      <c r="XEQ114" s="11"/>
      <c r="XER114" s="11"/>
      <c r="XES114" s="11"/>
      <c r="XET114" s="11"/>
      <c r="XEU114" s="11"/>
      <c r="XEV114" s="11"/>
      <c r="XEW114" s="11"/>
      <c r="XEX114" s="11"/>
      <c r="XEY114" s="11"/>
      <c r="XEZ114" s="11"/>
      <c r="XFA114" s="11"/>
      <c r="XFB114" s="11"/>
    </row>
    <row r="115" s="1" customFormat="1" ht="24.75" customHeight="1" spans="1:16382">
      <c r="A115" s="18">
        <v>14</v>
      </c>
      <c r="B115" s="19" t="s">
        <v>181</v>
      </c>
      <c r="C115" s="23"/>
      <c r="D115" s="23"/>
      <c r="E115" s="18" t="s">
        <v>11</v>
      </c>
      <c r="F115" s="21">
        <v>60</v>
      </c>
      <c r="G115" s="22" t="s">
        <v>17</v>
      </c>
      <c r="H115" s="35" t="s">
        <v>182</v>
      </c>
      <c r="I115" s="8"/>
      <c r="J115" s="40"/>
      <c r="K115" s="27"/>
      <c r="L115" s="40"/>
      <c r="M115" s="10"/>
      <c r="N115" s="2"/>
      <c r="Q115" s="2"/>
      <c r="XEP115" s="11"/>
      <c r="XEQ115" s="11"/>
      <c r="XER115" s="11"/>
      <c r="XES115" s="11"/>
      <c r="XET115" s="11"/>
      <c r="XEU115" s="11"/>
      <c r="XEV115" s="11"/>
      <c r="XEW115" s="11"/>
      <c r="XEX115" s="11"/>
      <c r="XEY115" s="11"/>
      <c r="XEZ115" s="11"/>
      <c r="XFA115" s="11"/>
      <c r="XFB115" s="11"/>
    </row>
    <row r="116" s="1" customFormat="1" ht="24.75" customHeight="1" spans="1:16382">
      <c r="A116" s="18">
        <v>15</v>
      </c>
      <c r="B116" s="19" t="s">
        <v>183</v>
      </c>
      <c r="C116" s="23" t="s">
        <v>184</v>
      </c>
      <c r="D116" s="23"/>
      <c r="E116" s="18" t="s">
        <v>49</v>
      </c>
      <c r="F116" s="21">
        <v>300</v>
      </c>
      <c r="G116" s="22" t="s">
        <v>185</v>
      </c>
      <c r="H116" s="35"/>
      <c r="I116" s="8"/>
      <c r="J116" s="9"/>
      <c r="K116" s="27"/>
      <c r="L116" s="9"/>
      <c r="M116" s="10"/>
      <c r="N116" s="2"/>
      <c r="Q116" s="2"/>
      <c r="XEP116" s="11"/>
      <c r="XEQ116" s="11"/>
      <c r="XER116" s="11"/>
      <c r="XES116" s="11"/>
      <c r="XET116" s="11"/>
      <c r="XEU116" s="11"/>
      <c r="XEV116" s="11"/>
      <c r="XEW116" s="11"/>
      <c r="XEX116" s="11"/>
      <c r="XEY116" s="11"/>
      <c r="XEZ116" s="11"/>
      <c r="XFA116" s="11"/>
      <c r="XFB116" s="11"/>
    </row>
    <row r="117" s="1" customFormat="1" ht="24.75" customHeight="1" spans="1:16382">
      <c r="A117" s="18">
        <v>16</v>
      </c>
      <c r="B117" s="19" t="s">
        <v>186</v>
      </c>
      <c r="C117" s="23" t="s">
        <v>187</v>
      </c>
      <c r="D117" s="23" t="s">
        <v>188</v>
      </c>
      <c r="E117" s="18" t="s">
        <v>49</v>
      </c>
      <c r="F117" s="21">
        <v>465</v>
      </c>
      <c r="G117" s="22" t="s">
        <v>185</v>
      </c>
      <c r="H117" s="35" t="s">
        <v>189</v>
      </c>
      <c r="I117" s="8"/>
      <c r="J117" s="9"/>
      <c r="K117" s="27"/>
      <c r="L117" s="10"/>
      <c r="M117" s="10"/>
      <c r="N117" s="2"/>
      <c r="Q117" s="2"/>
      <c r="XEP117" s="11"/>
      <c r="XEQ117" s="11"/>
      <c r="XER117" s="11"/>
      <c r="XES117" s="11"/>
      <c r="XET117" s="11"/>
      <c r="XEU117" s="11"/>
      <c r="XEV117" s="11"/>
      <c r="XEW117" s="11"/>
      <c r="XEX117" s="11"/>
      <c r="XEY117" s="11"/>
      <c r="XEZ117" s="11"/>
      <c r="XFA117" s="11"/>
      <c r="XFB117" s="11"/>
    </row>
    <row r="118" s="1" customFormat="1" ht="24.75" customHeight="1" spans="1:16382">
      <c r="A118" s="18">
        <v>17</v>
      </c>
      <c r="B118" s="19" t="s">
        <v>190</v>
      </c>
      <c r="C118" s="23" t="s">
        <v>187</v>
      </c>
      <c r="D118" s="23" t="s">
        <v>188</v>
      </c>
      <c r="E118" s="18" t="s">
        <v>49</v>
      </c>
      <c r="F118" s="21">
        <v>780</v>
      </c>
      <c r="G118" s="22" t="s">
        <v>185</v>
      </c>
      <c r="H118" s="35" t="s">
        <v>189</v>
      </c>
      <c r="I118" s="8"/>
      <c r="J118" s="9"/>
      <c r="K118" s="27"/>
      <c r="L118" s="10"/>
      <c r="M118" s="10"/>
      <c r="N118" s="2"/>
      <c r="Q118" s="2"/>
      <c r="XEP118" s="11"/>
      <c r="XEQ118" s="11"/>
      <c r="XER118" s="11"/>
      <c r="XES118" s="11"/>
      <c r="XET118" s="11"/>
      <c r="XEU118" s="11"/>
      <c r="XEV118" s="11"/>
      <c r="XEW118" s="11"/>
      <c r="XEX118" s="11"/>
      <c r="XEY118" s="11"/>
      <c r="XEZ118" s="11"/>
      <c r="XFA118" s="11"/>
      <c r="XFB118" s="11"/>
    </row>
    <row r="119" s="1" customFormat="1" ht="24.75" customHeight="1" spans="1:16382">
      <c r="A119" s="18">
        <v>18</v>
      </c>
      <c r="B119" s="19" t="s">
        <v>191</v>
      </c>
      <c r="C119" s="23" t="s">
        <v>187</v>
      </c>
      <c r="D119" s="23"/>
      <c r="E119" s="18" t="s">
        <v>49</v>
      </c>
      <c r="F119" s="21">
        <v>380</v>
      </c>
      <c r="G119" s="22" t="s">
        <v>185</v>
      </c>
      <c r="H119" s="35" t="s">
        <v>189</v>
      </c>
      <c r="I119" s="8"/>
      <c r="J119" s="40"/>
      <c r="K119" s="27"/>
      <c r="L119" s="40"/>
      <c r="M119" s="1"/>
      <c r="N119" s="27"/>
      <c r="O119" s="1"/>
      <c r="P119" s="1"/>
      <c r="Q119" s="2"/>
      <c r="XEP119" s="11"/>
      <c r="XEQ119" s="11"/>
      <c r="XER119" s="11"/>
      <c r="XES119" s="11"/>
      <c r="XET119" s="11"/>
      <c r="XEU119" s="11"/>
      <c r="XEV119" s="11"/>
      <c r="XEW119" s="11"/>
      <c r="XEX119" s="11"/>
      <c r="XEY119" s="11"/>
      <c r="XEZ119" s="11"/>
      <c r="XFA119" s="11"/>
      <c r="XFB119" s="11"/>
    </row>
    <row r="120" s="1" customFormat="1" ht="24.75" customHeight="1" spans="1:16382">
      <c r="A120" s="18">
        <v>19</v>
      </c>
      <c r="B120" s="19" t="s">
        <v>192</v>
      </c>
      <c r="C120" s="23" t="s">
        <v>187</v>
      </c>
      <c r="D120" s="23"/>
      <c r="E120" s="18" t="s">
        <v>49</v>
      </c>
      <c r="F120" s="21">
        <v>120</v>
      </c>
      <c r="G120" s="22" t="s">
        <v>185</v>
      </c>
      <c r="H120" s="35"/>
      <c r="I120" s="8"/>
      <c r="J120" s="9"/>
      <c r="K120" s="27"/>
      <c r="L120" s="10"/>
      <c r="M120" s="10"/>
      <c r="N120" s="2"/>
      <c r="Q120" s="2"/>
      <c r="XEP120" s="11"/>
      <c r="XEQ120" s="11"/>
      <c r="XER120" s="11"/>
      <c r="XES120" s="11"/>
      <c r="XET120" s="11"/>
      <c r="XEU120" s="11"/>
      <c r="XEV120" s="11"/>
      <c r="XEW120" s="11"/>
      <c r="XEX120" s="11"/>
      <c r="XEY120" s="11"/>
      <c r="XEZ120" s="11"/>
      <c r="XFA120" s="11"/>
      <c r="XFB120" s="11"/>
    </row>
    <row r="121" s="1" customFormat="1" ht="24.75" customHeight="1" spans="1:16382">
      <c r="A121" s="18">
        <v>20</v>
      </c>
      <c r="B121" s="19" t="s">
        <v>193</v>
      </c>
      <c r="C121" s="23" t="s">
        <v>194</v>
      </c>
      <c r="D121" s="23"/>
      <c r="E121" s="18" t="s">
        <v>49</v>
      </c>
      <c r="F121" s="21">
        <v>100</v>
      </c>
      <c r="G121" s="22" t="s">
        <v>185</v>
      </c>
      <c r="H121" s="35"/>
      <c r="I121" s="8"/>
      <c r="J121" s="9"/>
      <c r="K121" s="27"/>
      <c r="L121" s="34"/>
      <c r="M121" s="34"/>
      <c r="N121" s="2"/>
      <c r="Q121" s="2"/>
      <c r="XEP121" s="11"/>
      <c r="XEQ121" s="11"/>
      <c r="XER121" s="11"/>
      <c r="XES121" s="11"/>
      <c r="XET121" s="11"/>
      <c r="XEU121" s="11"/>
      <c r="XEV121" s="11"/>
      <c r="XEW121" s="11"/>
      <c r="XEX121" s="11"/>
      <c r="XEY121" s="11"/>
      <c r="XEZ121" s="11"/>
      <c r="XFA121" s="11"/>
      <c r="XFB121" s="11"/>
    </row>
    <row r="122" s="1" customFormat="1" ht="24.75" customHeight="1" spans="1:16382">
      <c r="A122" s="18">
        <v>21</v>
      </c>
      <c r="B122" s="19" t="s">
        <v>195</v>
      </c>
      <c r="C122" s="23" t="s">
        <v>196</v>
      </c>
      <c r="D122" s="23"/>
      <c r="E122" s="18" t="s">
        <v>40</v>
      </c>
      <c r="F122" s="21">
        <v>35</v>
      </c>
      <c r="G122" s="22" t="s">
        <v>185</v>
      </c>
      <c r="H122" s="35"/>
      <c r="I122" s="8"/>
      <c r="J122" s="9"/>
      <c r="K122" s="27"/>
      <c r="L122" s="34"/>
      <c r="M122" s="34"/>
      <c r="N122" s="2"/>
      <c r="Q122" s="2"/>
      <c r="XEP122" s="11"/>
      <c r="XEQ122" s="11"/>
      <c r="XER122" s="11"/>
      <c r="XES122" s="11"/>
      <c r="XET122" s="11"/>
      <c r="XEU122" s="11"/>
      <c r="XEV122" s="11"/>
      <c r="XEW122" s="11"/>
      <c r="XEX122" s="11"/>
      <c r="XEY122" s="11"/>
      <c r="XEZ122" s="11"/>
      <c r="XFA122" s="11"/>
      <c r="XFB122" s="11"/>
    </row>
    <row r="123" s="1" customFormat="1" ht="24.75" customHeight="1" spans="1:16382">
      <c r="A123" s="18">
        <v>22</v>
      </c>
      <c r="B123" s="19" t="s">
        <v>197</v>
      </c>
      <c r="C123" s="23" t="s">
        <v>196</v>
      </c>
      <c r="D123" s="23"/>
      <c r="E123" s="18" t="s">
        <v>40</v>
      </c>
      <c r="F123" s="21">
        <v>25</v>
      </c>
      <c r="G123" s="22" t="s">
        <v>185</v>
      </c>
      <c r="H123" s="35"/>
      <c r="I123" s="8"/>
      <c r="J123" s="9"/>
      <c r="K123" s="27"/>
      <c r="L123" s="34"/>
      <c r="M123" s="34"/>
      <c r="N123" s="2"/>
      <c r="Q123" s="2"/>
      <c r="XEP123" s="11"/>
      <c r="XEQ123" s="11"/>
      <c r="XER123" s="11"/>
      <c r="XES123" s="11"/>
      <c r="XET123" s="11"/>
      <c r="XEU123" s="11"/>
      <c r="XEV123" s="11"/>
      <c r="XEW123" s="11"/>
      <c r="XEX123" s="11"/>
      <c r="XEY123" s="11"/>
      <c r="XEZ123" s="11"/>
      <c r="XFA123" s="11"/>
      <c r="XFB123" s="11"/>
    </row>
    <row r="124" s="1" customFormat="1" ht="24.75" customHeight="1" spans="1:16382">
      <c r="A124" s="18">
        <v>23</v>
      </c>
      <c r="B124" s="19" t="s">
        <v>198</v>
      </c>
      <c r="C124" s="23" t="s">
        <v>187</v>
      </c>
      <c r="D124" s="23"/>
      <c r="E124" s="18" t="s">
        <v>40</v>
      </c>
      <c r="F124" s="21">
        <v>95</v>
      </c>
      <c r="G124" s="22" t="s">
        <v>185</v>
      </c>
      <c r="H124" s="35"/>
      <c r="I124" s="8"/>
      <c r="J124" s="9"/>
      <c r="K124" s="27"/>
      <c r="L124" s="34"/>
      <c r="M124" s="34"/>
      <c r="N124" s="2"/>
      <c r="Q124" s="2"/>
      <c r="XEP124" s="11"/>
      <c r="XEQ124" s="11"/>
      <c r="XER124" s="11"/>
      <c r="XES124" s="11"/>
      <c r="XET124" s="11"/>
      <c r="XEU124" s="11"/>
      <c r="XEV124" s="11"/>
      <c r="XEW124" s="11"/>
      <c r="XEX124" s="11"/>
      <c r="XEY124" s="11"/>
      <c r="XEZ124" s="11"/>
      <c r="XFA124" s="11"/>
      <c r="XFB124" s="11"/>
    </row>
    <row r="125" s="1" customFormat="1" ht="24.75" customHeight="1" spans="1:16382">
      <c r="A125" s="18">
        <v>24</v>
      </c>
      <c r="B125" s="19" t="s">
        <v>199</v>
      </c>
      <c r="C125" s="23"/>
      <c r="D125" s="23" t="s">
        <v>200</v>
      </c>
      <c r="E125" s="18" t="s">
        <v>46</v>
      </c>
      <c r="F125" s="21">
        <v>17</v>
      </c>
      <c r="G125" s="22" t="s">
        <v>185</v>
      </c>
      <c r="H125" s="35"/>
      <c r="I125" s="8"/>
      <c r="J125" s="9"/>
      <c r="K125" s="27"/>
      <c r="L125" s="10"/>
      <c r="M125" s="10"/>
      <c r="N125" s="2"/>
      <c r="Q125" s="2"/>
      <c r="XEP125" s="11"/>
      <c r="XEQ125" s="11"/>
      <c r="XER125" s="11"/>
      <c r="XES125" s="11"/>
      <c r="XET125" s="11"/>
      <c r="XEU125" s="11"/>
      <c r="XEV125" s="11"/>
      <c r="XEW125" s="11"/>
      <c r="XEX125" s="11"/>
      <c r="XEY125" s="11"/>
      <c r="XEZ125" s="11"/>
      <c r="XFA125" s="11"/>
      <c r="XFB125" s="11"/>
    </row>
    <row r="126" s="1" customFormat="1" ht="24.75" customHeight="1" spans="1:16382">
      <c r="A126" s="18">
        <v>25</v>
      </c>
      <c r="B126" s="19" t="s">
        <v>201</v>
      </c>
      <c r="C126" s="23" t="s">
        <v>202</v>
      </c>
      <c r="D126" s="23"/>
      <c r="E126" s="18" t="s">
        <v>46</v>
      </c>
      <c r="F126" s="21">
        <v>45</v>
      </c>
      <c r="G126" s="22" t="s">
        <v>185</v>
      </c>
      <c r="H126" s="35"/>
      <c r="I126" s="8"/>
      <c r="J126" s="9"/>
      <c r="K126" s="27"/>
      <c r="L126" s="10"/>
      <c r="M126" s="10"/>
      <c r="N126" s="2"/>
      <c r="Q126" s="2"/>
      <c r="XEP126" s="11"/>
      <c r="XEQ126" s="11"/>
      <c r="XER126" s="11"/>
      <c r="XES126" s="11"/>
      <c r="XET126" s="11"/>
      <c r="XEU126" s="11"/>
      <c r="XEV126" s="11"/>
      <c r="XEW126" s="11"/>
      <c r="XEX126" s="11"/>
      <c r="XEY126" s="11"/>
      <c r="XEZ126" s="11"/>
      <c r="XFA126" s="11"/>
      <c r="XFB126" s="11"/>
    </row>
    <row r="127" s="1" customFormat="1" ht="24.75" customHeight="1" spans="1:16382">
      <c r="A127" s="18">
        <v>26</v>
      </c>
      <c r="B127" s="19" t="s">
        <v>203</v>
      </c>
      <c r="C127" s="23" t="s">
        <v>202</v>
      </c>
      <c r="D127" s="23"/>
      <c r="E127" s="18" t="s">
        <v>49</v>
      </c>
      <c r="F127" s="21">
        <v>45</v>
      </c>
      <c r="G127" s="22" t="s">
        <v>185</v>
      </c>
      <c r="H127" s="35"/>
      <c r="I127" s="8"/>
      <c r="J127" s="9"/>
      <c r="K127" s="27"/>
      <c r="L127" s="34"/>
      <c r="M127" s="34"/>
      <c r="N127" s="2"/>
      <c r="Q127" s="2"/>
      <c r="XEP127" s="11"/>
      <c r="XEQ127" s="11"/>
      <c r="XER127" s="11"/>
      <c r="XES127" s="11"/>
      <c r="XET127" s="11"/>
      <c r="XEU127" s="11"/>
      <c r="XEV127" s="11"/>
      <c r="XEW127" s="11"/>
      <c r="XEX127" s="11"/>
      <c r="XEY127" s="11"/>
      <c r="XEZ127" s="11"/>
      <c r="XFA127" s="11"/>
      <c r="XFB127" s="11"/>
    </row>
    <row r="128" s="1" customFormat="1" ht="24.75" customHeight="1" spans="1:16382">
      <c r="A128" s="18">
        <v>27</v>
      </c>
      <c r="B128" s="19" t="s">
        <v>204</v>
      </c>
      <c r="C128" s="23" t="s">
        <v>202</v>
      </c>
      <c r="D128" s="23"/>
      <c r="E128" s="18" t="s">
        <v>166</v>
      </c>
      <c r="F128" s="21">
        <v>41</v>
      </c>
      <c r="G128" s="22" t="s">
        <v>185</v>
      </c>
      <c r="H128" s="35"/>
      <c r="I128" s="8"/>
      <c r="J128" s="9"/>
      <c r="K128" s="27"/>
      <c r="L128" s="34"/>
      <c r="M128" s="1"/>
      <c r="N128" s="2"/>
      <c r="Q128" s="2"/>
      <c r="XEP128" s="11"/>
      <c r="XEQ128" s="11"/>
      <c r="XER128" s="11"/>
      <c r="XES128" s="11"/>
      <c r="XET128" s="11"/>
      <c r="XEU128" s="11"/>
      <c r="XEV128" s="11"/>
      <c r="XEW128" s="11"/>
      <c r="XEX128" s="11"/>
      <c r="XEY128" s="11"/>
      <c r="XEZ128" s="11"/>
      <c r="XFA128" s="11"/>
      <c r="XFB128" s="11"/>
    </row>
    <row r="129" s="1" customFormat="1" ht="24.75" customHeight="1" spans="1:16382">
      <c r="A129" s="18">
        <v>28</v>
      </c>
      <c r="B129" s="19" t="s">
        <v>205</v>
      </c>
      <c r="C129" s="23" t="s">
        <v>202</v>
      </c>
      <c r="D129" s="23"/>
      <c r="E129" s="18" t="s">
        <v>46</v>
      </c>
      <c r="F129" s="21">
        <v>53</v>
      </c>
      <c r="G129" s="22" t="s">
        <v>185</v>
      </c>
      <c r="H129" s="35"/>
      <c r="I129" s="8"/>
      <c r="J129" s="9"/>
      <c r="K129" s="27"/>
      <c r="L129" s="10"/>
      <c r="M129" s="10"/>
      <c r="N129" s="2"/>
      <c r="Q129" s="2"/>
      <c r="XEP129" s="11"/>
      <c r="XEQ129" s="11"/>
      <c r="XER129" s="11"/>
      <c r="XES129" s="11"/>
      <c r="XET129" s="11"/>
      <c r="XEU129" s="11"/>
      <c r="XEV129" s="11"/>
      <c r="XEW129" s="11"/>
      <c r="XEX129" s="11"/>
      <c r="XEY129" s="11"/>
      <c r="XEZ129" s="11"/>
      <c r="XFA129" s="11"/>
      <c r="XFB129" s="11"/>
    </row>
    <row r="130" s="1" customFormat="1" ht="24.75" customHeight="1" spans="1:16382">
      <c r="A130" s="18">
        <v>29</v>
      </c>
      <c r="B130" s="19" t="s">
        <v>206</v>
      </c>
      <c r="C130" s="23" t="s">
        <v>202</v>
      </c>
      <c r="D130" s="23"/>
      <c r="E130" s="18" t="s">
        <v>46</v>
      </c>
      <c r="F130" s="21">
        <v>480</v>
      </c>
      <c r="G130" s="22" t="s">
        <v>185</v>
      </c>
      <c r="H130" s="35"/>
      <c r="I130" s="8"/>
      <c r="J130" s="9"/>
      <c r="K130" s="27"/>
      <c r="L130" s="10"/>
      <c r="M130" s="10"/>
      <c r="N130" s="2"/>
      <c r="Q130" s="2"/>
      <c r="XEP130" s="11"/>
      <c r="XEQ130" s="11"/>
      <c r="XER130" s="11"/>
      <c r="XES130" s="11"/>
      <c r="XET130" s="11"/>
      <c r="XEU130" s="11"/>
      <c r="XEV130" s="11"/>
      <c r="XEW130" s="11"/>
      <c r="XEX130" s="11"/>
      <c r="XEY130" s="11"/>
      <c r="XEZ130" s="11"/>
      <c r="XFA130" s="11"/>
      <c r="XFB130" s="11"/>
    </row>
    <row r="131" s="1" customFormat="1" ht="24.75" customHeight="1" spans="1:16382">
      <c r="A131" s="18">
        <v>30</v>
      </c>
      <c r="B131" s="19" t="s">
        <v>207</v>
      </c>
      <c r="C131" s="23" t="s">
        <v>202</v>
      </c>
      <c r="D131" s="23"/>
      <c r="E131" s="18" t="s">
        <v>46</v>
      </c>
      <c r="F131" s="21">
        <v>55</v>
      </c>
      <c r="G131" s="22" t="s">
        <v>185</v>
      </c>
      <c r="H131" s="35"/>
      <c r="I131" s="8"/>
      <c r="J131" s="9"/>
      <c r="K131" s="27"/>
      <c r="L131" s="10"/>
      <c r="M131" s="10"/>
      <c r="N131" s="2"/>
      <c r="Q131" s="2"/>
      <c r="XEP131" s="11"/>
      <c r="XEQ131" s="11"/>
      <c r="XER131" s="11"/>
      <c r="XES131" s="11"/>
      <c r="XET131" s="11"/>
      <c r="XEU131" s="11"/>
      <c r="XEV131" s="11"/>
      <c r="XEW131" s="11"/>
      <c r="XEX131" s="11"/>
      <c r="XEY131" s="11"/>
      <c r="XEZ131" s="11"/>
      <c r="XFA131" s="11"/>
      <c r="XFB131" s="11"/>
    </row>
    <row r="132" s="1" customFormat="1" ht="24.75" customHeight="1" spans="1:16382">
      <c r="A132" s="18">
        <v>31</v>
      </c>
      <c r="B132" s="19" t="s">
        <v>208</v>
      </c>
      <c r="C132" s="23" t="s">
        <v>202</v>
      </c>
      <c r="D132" s="23"/>
      <c r="E132" s="18" t="s">
        <v>46</v>
      </c>
      <c r="F132" s="43">
        <v>69.35</v>
      </c>
      <c r="G132" s="22" t="s">
        <v>185</v>
      </c>
      <c r="H132" s="35"/>
      <c r="I132" s="8"/>
      <c r="J132" s="9"/>
      <c r="K132" s="27"/>
      <c r="L132" s="10"/>
      <c r="M132" s="10"/>
      <c r="N132" s="2"/>
      <c r="Q132" s="2"/>
      <c r="XEP132" s="11"/>
      <c r="XEQ132" s="11"/>
      <c r="XER132" s="11"/>
      <c r="XES132" s="11"/>
      <c r="XET132" s="11"/>
      <c r="XEU132" s="11"/>
      <c r="XEV132" s="11"/>
      <c r="XEW132" s="11"/>
      <c r="XEX132" s="11"/>
      <c r="XEY132" s="11"/>
      <c r="XEZ132" s="11"/>
      <c r="XFA132" s="11"/>
      <c r="XFB132" s="11"/>
    </row>
    <row r="133" s="1" customFormat="1" ht="24.75" customHeight="1" spans="1:16382">
      <c r="A133" s="18">
        <v>32</v>
      </c>
      <c r="B133" s="19" t="s">
        <v>209</v>
      </c>
      <c r="C133" s="23"/>
      <c r="D133" s="23"/>
      <c r="E133" s="18" t="s">
        <v>40</v>
      </c>
      <c r="F133" s="43">
        <v>0.27</v>
      </c>
      <c r="G133" s="22" t="s">
        <v>185</v>
      </c>
      <c r="H133" s="35"/>
      <c r="I133" s="8"/>
      <c r="J133" s="9"/>
      <c r="K133" s="34"/>
      <c r="L133" s="34"/>
      <c r="M133" s="47"/>
      <c r="N133" s="2"/>
      <c r="Q133" s="2"/>
      <c r="XEP133" s="11"/>
      <c r="XEQ133" s="11"/>
      <c r="XER133" s="11"/>
      <c r="XES133" s="11"/>
      <c r="XET133" s="11"/>
      <c r="XEU133" s="11"/>
      <c r="XEV133" s="11"/>
      <c r="XEW133" s="11"/>
      <c r="XEX133" s="11"/>
      <c r="XEY133" s="11"/>
      <c r="XEZ133" s="11"/>
      <c r="XFA133" s="11"/>
      <c r="XFB133" s="11"/>
    </row>
    <row r="134" s="1" customFormat="1" ht="24.75" customHeight="1" spans="1:16382">
      <c r="A134" s="18">
        <v>33</v>
      </c>
      <c r="B134" s="19" t="s">
        <v>210</v>
      </c>
      <c r="C134" s="23"/>
      <c r="D134" s="23"/>
      <c r="E134" s="18" t="s">
        <v>40</v>
      </c>
      <c r="F134" s="21">
        <v>5</v>
      </c>
      <c r="G134" s="22" t="s">
        <v>185</v>
      </c>
      <c r="H134" s="35"/>
      <c r="I134" s="8"/>
      <c r="J134" s="9"/>
      <c r="K134" s="34"/>
      <c r="L134" s="34"/>
      <c r="M134" s="30"/>
      <c r="N134" s="48"/>
      <c r="Q134" s="2"/>
      <c r="XEP134" s="11"/>
      <c r="XEQ134" s="11"/>
      <c r="XER134" s="11"/>
      <c r="XES134" s="11"/>
      <c r="XET134" s="11"/>
      <c r="XEU134" s="11"/>
      <c r="XEV134" s="11"/>
      <c r="XEW134" s="11"/>
      <c r="XEX134" s="11"/>
      <c r="XEY134" s="11"/>
      <c r="XEZ134" s="11"/>
      <c r="XFA134" s="11"/>
      <c r="XFB134" s="11"/>
    </row>
    <row r="135" s="1" customFormat="1" ht="24.75" customHeight="1" spans="1:16382">
      <c r="A135" s="18">
        <v>34</v>
      </c>
      <c r="B135" s="19" t="s">
        <v>211</v>
      </c>
      <c r="C135" s="23"/>
      <c r="D135" s="23"/>
      <c r="E135" s="18" t="s">
        <v>40</v>
      </c>
      <c r="F135" s="21">
        <v>30</v>
      </c>
      <c r="G135" s="22" t="s">
        <v>185</v>
      </c>
      <c r="H135" s="35"/>
      <c r="I135" s="8"/>
      <c r="J135" s="9"/>
      <c r="K135" s="34"/>
      <c r="L135" s="34"/>
      <c r="M135" s="30"/>
      <c r="N135" s="48"/>
      <c r="Q135" s="2"/>
      <c r="XEP135" s="11"/>
      <c r="XEQ135" s="11"/>
      <c r="XER135" s="11"/>
      <c r="XES135" s="11"/>
      <c r="XET135" s="11"/>
      <c r="XEU135" s="11"/>
      <c r="XEV135" s="11"/>
      <c r="XEW135" s="11"/>
      <c r="XEX135" s="11"/>
      <c r="XEY135" s="11"/>
      <c r="XEZ135" s="11"/>
      <c r="XFA135" s="11"/>
      <c r="XFB135" s="11"/>
    </row>
    <row r="136" s="1" customFormat="1" ht="24.75" customHeight="1" spans="1:16382">
      <c r="A136" s="18">
        <v>35</v>
      </c>
      <c r="B136" s="19" t="s">
        <v>212</v>
      </c>
      <c r="C136" s="23" t="s">
        <v>213</v>
      </c>
      <c r="D136" s="23"/>
      <c r="E136" s="18" t="s">
        <v>40</v>
      </c>
      <c r="F136" s="21">
        <v>29</v>
      </c>
      <c r="G136" s="22" t="s">
        <v>185</v>
      </c>
      <c r="H136" s="35"/>
      <c r="I136" s="8"/>
      <c r="J136" s="9"/>
      <c r="K136" s="34"/>
      <c r="L136" s="34"/>
      <c r="M136" s="30"/>
      <c r="N136" s="48"/>
      <c r="Q136" s="2"/>
      <c r="XEP136" s="11"/>
      <c r="XEQ136" s="11"/>
      <c r="XER136" s="11"/>
      <c r="XES136" s="11"/>
      <c r="XET136" s="11"/>
      <c r="XEU136" s="11"/>
      <c r="XEV136" s="11"/>
      <c r="XEW136" s="11"/>
      <c r="XEX136" s="11"/>
      <c r="XEY136" s="11"/>
      <c r="XEZ136" s="11"/>
      <c r="XFA136" s="11"/>
      <c r="XFB136" s="11"/>
    </row>
    <row r="137" s="1" customFormat="1" ht="24.75" customHeight="1" spans="1:16382">
      <c r="A137" s="18">
        <v>36</v>
      </c>
      <c r="B137" s="19" t="s">
        <v>214</v>
      </c>
      <c r="C137" s="23" t="s">
        <v>196</v>
      </c>
      <c r="D137" s="23"/>
      <c r="E137" s="18" t="s">
        <v>40</v>
      </c>
      <c r="F137" s="21">
        <v>35</v>
      </c>
      <c r="G137" s="22" t="s">
        <v>185</v>
      </c>
      <c r="H137" s="35"/>
      <c r="I137" s="8"/>
      <c r="J137" s="9"/>
      <c r="K137" s="27"/>
      <c r="L137" s="34"/>
      <c r="M137" s="34"/>
      <c r="N137" s="2"/>
      <c r="Q137" s="2"/>
      <c r="XEP137" s="11"/>
      <c r="XEQ137" s="11"/>
      <c r="XER137" s="11"/>
      <c r="XES137" s="11"/>
      <c r="XET137" s="11"/>
      <c r="XEU137" s="11"/>
      <c r="XEV137" s="11"/>
      <c r="XEW137" s="11"/>
      <c r="XEX137" s="11"/>
      <c r="XEY137" s="11"/>
      <c r="XEZ137" s="11"/>
      <c r="XFA137" s="11"/>
      <c r="XFB137" s="11"/>
    </row>
    <row r="138" s="1" customFormat="1" ht="24.75" customHeight="1" spans="1:16382">
      <c r="A138" s="18">
        <v>37</v>
      </c>
      <c r="B138" s="19" t="s">
        <v>215</v>
      </c>
      <c r="C138" s="23"/>
      <c r="D138" s="23"/>
      <c r="E138" s="18" t="s">
        <v>40</v>
      </c>
      <c r="F138" s="21">
        <v>45</v>
      </c>
      <c r="G138" s="22" t="s">
        <v>185</v>
      </c>
      <c r="H138" s="35"/>
      <c r="I138" s="8"/>
      <c r="J138" s="9"/>
      <c r="K138" s="34"/>
      <c r="L138" s="34"/>
      <c r="M138" s="34"/>
      <c r="N138" s="2"/>
      <c r="Q138" s="2"/>
      <c r="XEP138" s="11"/>
      <c r="XEQ138" s="11"/>
      <c r="XER138" s="11"/>
      <c r="XES138" s="11"/>
      <c r="XET138" s="11"/>
      <c r="XEU138" s="11"/>
      <c r="XEV138" s="11"/>
      <c r="XEW138" s="11"/>
      <c r="XEX138" s="11"/>
      <c r="XEY138" s="11"/>
      <c r="XEZ138" s="11"/>
      <c r="XFA138" s="11"/>
      <c r="XFB138" s="11"/>
    </row>
    <row r="139" s="1" customFormat="1" ht="24.75" customHeight="1" spans="1:16382">
      <c r="A139" s="18">
        <v>38</v>
      </c>
      <c r="B139" s="19" t="s">
        <v>216</v>
      </c>
      <c r="C139" s="23"/>
      <c r="D139" s="23"/>
      <c r="E139" s="18" t="s">
        <v>40</v>
      </c>
      <c r="F139" s="21">
        <v>25</v>
      </c>
      <c r="G139" s="22" t="s">
        <v>185</v>
      </c>
      <c r="H139" s="35"/>
      <c r="I139" s="8"/>
      <c r="J139" s="9"/>
      <c r="K139" s="27"/>
      <c r="L139" s="10"/>
      <c r="M139" s="10"/>
      <c r="N139" s="2"/>
      <c r="Q139" s="2"/>
      <c r="XEP139" s="11"/>
      <c r="XEQ139" s="11"/>
      <c r="XER139" s="11"/>
      <c r="XES139" s="11"/>
      <c r="XET139" s="11"/>
      <c r="XEU139" s="11"/>
      <c r="XEV139" s="11"/>
      <c r="XEW139" s="11"/>
      <c r="XEX139" s="11"/>
      <c r="XEY139" s="11"/>
      <c r="XEZ139" s="11"/>
      <c r="XFA139" s="11"/>
      <c r="XFB139" s="11"/>
    </row>
    <row r="140" s="1" customFormat="1" ht="24.75" customHeight="1" spans="1:16382">
      <c r="A140" s="18">
        <v>39</v>
      </c>
      <c r="B140" s="19" t="s">
        <v>217</v>
      </c>
      <c r="C140" s="23"/>
      <c r="D140" s="23"/>
      <c r="E140" s="18" t="s">
        <v>40</v>
      </c>
      <c r="F140" s="21">
        <v>25</v>
      </c>
      <c r="G140" s="22" t="s">
        <v>185</v>
      </c>
      <c r="H140" s="35"/>
      <c r="I140" s="8"/>
      <c r="J140" s="9"/>
      <c r="K140" s="27"/>
      <c r="L140" s="10"/>
      <c r="M140" s="10"/>
      <c r="N140" s="2"/>
      <c r="Q140" s="2"/>
      <c r="XEP140" s="11"/>
      <c r="XEQ140" s="11"/>
      <c r="XER140" s="11"/>
      <c r="XES140" s="11"/>
      <c r="XET140" s="11"/>
      <c r="XEU140" s="11"/>
      <c r="XEV140" s="11"/>
      <c r="XEW140" s="11"/>
      <c r="XEX140" s="11"/>
      <c r="XEY140" s="11"/>
      <c r="XEZ140" s="11"/>
      <c r="XFA140" s="11"/>
      <c r="XFB140" s="11"/>
    </row>
    <row r="141" s="1" customFormat="1" ht="24.75" customHeight="1" spans="1:16382">
      <c r="A141" s="18">
        <v>40</v>
      </c>
      <c r="B141" s="19" t="s">
        <v>218</v>
      </c>
      <c r="C141" s="23" t="s">
        <v>219</v>
      </c>
      <c r="D141" s="23"/>
      <c r="E141" s="18" t="s">
        <v>40</v>
      </c>
      <c r="F141" s="21">
        <v>35</v>
      </c>
      <c r="G141" s="22" t="s">
        <v>185</v>
      </c>
      <c r="H141" s="35"/>
      <c r="I141" s="8"/>
      <c r="J141" s="9"/>
      <c r="K141" s="27"/>
      <c r="L141" s="10"/>
      <c r="M141" s="10"/>
      <c r="N141" s="2"/>
      <c r="Q141" s="2"/>
      <c r="XEP141" s="11"/>
      <c r="XEQ141" s="11"/>
      <c r="XER141" s="11"/>
      <c r="XES141" s="11"/>
      <c r="XET141" s="11"/>
      <c r="XEU141" s="11"/>
      <c r="XEV141" s="11"/>
      <c r="XEW141" s="11"/>
      <c r="XEX141" s="11"/>
      <c r="XEY141" s="11"/>
      <c r="XEZ141" s="11"/>
      <c r="XFA141" s="11"/>
      <c r="XFB141" s="11"/>
    </row>
    <row r="142" s="1" customFormat="1" ht="24.75" customHeight="1" spans="1:16382">
      <c r="A142" s="18">
        <v>41</v>
      </c>
      <c r="B142" s="19" t="s">
        <v>220</v>
      </c>
      <c r="C142" s="23" t="s">
        <v>221</v>
      </c>
      <c r="D142" s="23"/>
      <c r="E142" s="18" t="s">
        <v>40</v>
      </c>
      <c r="F142" s="21">
        <v>60</v>
      </c>
      <c r="G142" s="22" t="s">
        <v>185</v>
      </c>
      <c r="H142" s="35"/>
      <c r="I142" s="8"/>
      <c r="J142" s="9"/>
      <c r="K142" s="34"/>
      <c r="L142" s="1"/>
      <c r="M142" s="30"/>
      <c r="N142" s="2"/>
      <c r="O142" s="29"/>
      <c r="Q142" s="2"/>
      <c r="XEP142" s="11"/>
      <c r="XEQ142" s="11"/>
      <c r="XER142" s="11"/>
      <c r="XES142" s="11"/>
      <c r="XET142" s="11"/>
      <c r="XEU142" s="11"/>
      <c r="XEV142" s="11"/>
      <c r="XEW142" s="11"/>
      <c r="XEX142" s="11"/>
      <c r="XEY142" s="11"/>
      <c r="XEZ142" s="11"/>
      <c r="XFA142" s="11"/>
      <c r="XFB142" s="11"/>
    </row>
    <row r="143" s="1" customFormat="1" ht="24.75" customHeight="1" spans="1:16382">
      <c r="A143" s="18">
        <v>42</v>
      </c>
      <c r="B143" s="19" t="s">
        <v>222</v>
      </c>
      <c r="C143" s="23" t="s">
        <v>221</v>
      </c>
      <c r="D143" s="23"/>
      <c r="E143" s="18" t="s">
        <v>49</v>
      </c>
      <c r="F143" s="21">
        <v>67</v>
      </c>
      <c r="G143" s="22" t="s">
        <v>185</v>
      </c>
      <c r="H143" s="35"/>
      <c r="I143" s="8"/>
      <c r="J143" s="9"/>
      <c r="K143" s="34"/>
      <c r="L143" s="34"/>
      <c r="M143" s="30"/>
      <c r="N143" s="48"/>
      <c r="Q143" s="2"/>
      <c r="XEP143" s="11"/>
      <c r="XEQ143" s="11"/>
      <c r="XER143" s="11"/>
      <c r="XES143" s="11"/>
      <c r="XET143" s="11"/>
      <c r="XEU143" s="11"/>
      <c r="XEV143" s="11"/>
      <c r="XEW143" s="11"/>
      <c r="XEX143" s="11"/>
      <c r="XEY143" s="11"/>
      <c r="XEZ143" s="11"/>
      <c r="XFA143" s="11"/>
      <c r="XFB143" s="11"/>
    </row>
    <row r="144" s="1" customFormat="1" ht="24.75" customHeight="1" spans="1:16382">
      <c r="A144" s="18">
        <v>43</v>
      </c>
      <c r="B144" s="19" t="s">
        <v>223</v>
      </c>
      <c r="C144" s="23" t="s">
        <v>221</v>
      </c>
      <c r="D144" s="23"/>
      <c r="E144" s="18" t="s">
        <v>49</v>
      </c>
      <c r="F144" s="21">
        <v>60</v>
      </c>
      <c r="G144" s="22" t="s">
        <v>185</v>
      </c>
      <c r="H144" s="35"/>
      <c r="I144" s="8"/>
      <c r="J144" s="9"/>
      <c r="K144" s="34"/>
      <c r="L144" s="34"/>
      <c r="M144" s="30"/>
      <c r="N144" s="2"/>
      <c r="O144" s="29"/>
      <c r="Q144" s="2"/>
      <c r="XEP144" s="11"/>
      <c r="XEQ144" s="11"/>
      <c r="XER144" s="11"/>
      <c r="XES144" s="11"/>
      <c r="XET144" s="11"/>
      <c r="XEU144" s="11"/>
      <c r="XEV144" s="11"/>
      <c r="XEW144" s="11"/>
      <c r="XEX144" s="11"/>
      <c r="XEY144" s="11"/>
      <c r="XEZ144" s="11"/>
      <c r="XFA144" s="11"/>
      <c r="XFB144" s="11"/>
    </row>
    <row r="145" s="1" customFormat="1" ht="24.75" customHeight="1" spans="1:16382">
      <c r="A145" s="18">
        <v>44</v>
      </c>
      <c r="B145" s="19" t="s">
        <v>224</v>
      </c>
      <c r="C145" s="23" t="s">
        <v>225</v>
      </c>
      <c r="D145" s="23"/>
      <c r="E145" s="18" t="s">
        <v>49</v>
      </c>
      <c r="F145" s="21">
        <v>80</v>
      </c>
      <c r="G145" s="22" t="s">
        <v>185</v>
      </c>
      <c r="H145" s="35"/>
      <c r="I145" s="8"/>
      <c r="J145" s="9"/>
      <c r="K145" s="34"/>
      <c r="L145" s="49"/>
      <c r="M145" s="34"/>
      <c r="N145" s="34"/>
      <c r="Q145" s="2"/>
      <c r="XEP145" s="11"/>
      <c r="XEQ145" s="11"/>
      <c r="XER145" s="11"/>
      <c r="XES145" s="11"/>
      <c r="XET145" s="11"/>
      <c r="XEU145" s="11"/>
      <c r="XEV145" s="11"/>
      <c r="XEW145" s="11"/>
      <c r="XEX145" s="11"/>
      <c r="XEY145" s="11"/>
      <c r="XEZ145" s="11"/>
      <c r="XFA145" s="11"/>
      <c r="XFB145" s="11"/>
    </row>
    <row r="146" s="1" customFormat="1" ht="24.75" customHeight="1" spans="1:16382">
      <c r="A146" s="18">
        <v>45</v>
      </c>
      <c r="B146" s="19" t="s">
        <v>226</v>
      </c>
      <c r="C146" s="23"/>
      <c r="D146" s="23"/>
      <c r="E146" s="18" t="s">
        <v>163</v>
      </c>
      <c r="F146" s="21">
        <v>130</v>
      </c>
      <c r="G146" s="22" t="s">
        <v>185</v>
      </c>
      <c r="H146" s="35"/>
      <c r="I146" s="8"/>
      <c r="J146" s="9"/>
      <c r="K146" s="34"/>
      <c r="L146" s="34"/>
      <c r="M146" s="30"/>
      <c r="N146" s="48"/>
      <c r="Q146" s="2"/>
      <c r="XEP146" s="11"/>
      <c r="XEQ146" s="11"/>
      <c r="XER146" s="11"/>
      <c r="XES146" s="11"/>
      <c r="XET146" s="11"/>
      <c r="XEU146" s="11"/>
      <c r="XEV146" s="11"/>
      <c r="XEW146" s="11"/>
      <c r="XEX146" s="11"/>
      <c r="XEY146" s="11"/>
      <c r="XEZ146" s="11"/>
      <c r="XFA146" s="11"/>
      <c r="XFB146" s="11"/>
    </row>
    <row r="147" s="1" customFormat="1" ht="24.75" customHeight="1" spans="1:16382">
      <c r="A147" s="18">
        <v>46</v>
      </c>
      <c r="B147" s="19" t="s">
        <v>227</v>
      </c>
      <c r="C147" s="23"/>
      <c r="D147" s="23"/>
      <c r="E147" s="18" t="s">
        <v>163</v>
      </c>
      <c r="F147" s="21">
        <v>130</v>
      </c>
      <c r="G147" s="22" t="s">
        <v>185</v>
      </c>
      <c r="H147" s="35"/>
      <c r="I147" s="8"/>
      <c r="J147" s="27"/>
      <c r="K147" s="27"/>
      <c r="L147" s="10"/>
      <c r="M147" s="10"/>
      <c r="N147" s="2"/>
      <c r="Q147" s="2"/>
      <c r="XEP147" s="11"/>
      <c r="XEQ147" s="11"/>
      <c r="XER147" s="11"/>
      <c r="XES147" s="11"/>
      <c r="XET147" s="11"/>
      <c r="XEU147" s="11"/>
      <c r="XEV147" s="11"/>
      <c r="XEW147" s="11"/>
      <c r="XEX147" s="11"/>
      <c r="XEY147" s="11"/>
      <c r="XEZ147" s="11"/>
      <c r="XFA147" s="11"/>
      <c r="XFB147" s="11"/>
    </row>
    <row r="148" s="1" customFormat="1" ht="24.75" customHeight="1" spans="1:17">
      <c r="A148" s="20"/>
      <c r="B148" s="44"/>
      <c r="C148" s="23"/>
      <c r="D148" s="23"/>
      <c r="E148" s="20"/>
      <c r="F148" s="21">
        <f>SUM(F102:F147)</f>
        <v>6243.62</v>
      </c>
      <c r="G148" s="20"/>
      <c r="H148" s="20"/>
      <c r="I148" s="8"/>
      <c r="J148" s="9"/>
      <c r="K148" s="27"/>
      <c r="L148" s="10"/>
      <c r="M148" s="10"/>
      <c r="N148" s="2"/>
      <c r="Q148" s="2"/>
    </row>
    <row r="149" s="1" customFormat="1" ht="27" customHeight="1" spans="1:17">
      <c r="A149" s="36" t="s">
        <v>228</v>
      </c>
      <c r="B149" s="37"/>
      <c r="C149" s="38"/>
      <c r="D149" s="38"/>
      <c r="E149" s="36"/>
      <c r="F149" s="21"/>
      <c r="G149" s="45"/>
      <c r="H149" s="46"/>
      <c r="I149" s="25"/>
      <c r="J149" s="9"/>
      <c r="K149" s="27"/>
      <c r="L149" s="10"/>
      <c r="M149" s="10"/>
      <c r="N149" s="2"/>
      <c r="Q149" s="2"/>
    </row>
    <row r="150" s="1" customFormat="1" ht="28.5" spans="1:16382">
      <c r="A150" s="18" t="s">
        <v>2</v>
      </c>
      <c r="B150" s="19" t="s">
        <v>3</v>
      </c>
      <c r="C150" s="20" t="s">
        <v>4</v>
      </c>
      <c r="D150" s="20" t="s">
        <v>5</v>
      </c>
      <c r="E150" s="18" t="s">
        <v>6</v>
      </c>
      <c r="F150" s="21" t="s">
        <v>7</v>
      </c>
      <c r="G150" s="22"/>
      <c r="H150" s="20" t="s">
        <v>9</v>
      </c>
      <c r="I150" s="26"/>
      <c r="J150" s="9"/>
      <c r="K150" s="27"/>
      <c r="L150" s="10"/>
      <c r="M150" s="10"/>
      <c r="N150" s="2"/>
      <c r="Q150" s="2"/>
      <c r="XEP150" s="11"/>
      <c r="XEQ150" s="11"/>
      <c r="XER150" s="11"/>
      <c r="XES150" s="11"/>
      <c r="XET150" s="11"/>
      <c r="XEU150" s="11"/>
      <c r="XEV150" s="11"/>
      <c r="XEW150" s="11"/>
      <c r="XEX150" s="11"/>
      <c r="XEY150" s="11"/>
      <c r="XEZ150" s="11"/>
      <c r="XFA150" s="11"/>
      <c r="XFB150" s="11"/>
    </row>
    <row r="151" s="1" customFormat="1" ht="24.75" customHeight="1" spans="1:16382">
      <c r="A151" s="18">
        <v>1</v>
      </c>
      <c r="B151" s="19" t="s">
        <v>229</v>
      </c>
      <c r="C151" s="23" t="s">
        <v>230</v>
      </c>
      <c r="D151" s="23" t="s">
        <v>231</v>
      </c>
      <c r="E151" s="18" t="s">
        <v>49</v>
      </c>
      <c r="F151" s="21">
        <v>26</v>
      </c>
      <c r="G151" s="22" t="s">
        <v>17</v>
      </c>
      <c r="H151" s="35"/>
      <c r="I151" s="8"/>
      <c r="J151" s="27"/>
      <c r="K151" s="40"/>
      <c r="L151" s="28"/>
      <c r="M151" s="28"/>
      <c r="N151" s="2"/>
      <c r="Q151" s="2"/>
      <c r="XEP151" s="11"/>
      <c r="XEQ151" s="11"/>
      <c r="XER151" s="11"/>
      <c r="XES151" s="11"/>
      <c r="XET151" s="11"/>
      <c r="XEU151" s="11"/>
      <c r="XEV151" s="11"/>
      <c r="XEW151" s="11"/>
      <c r="XEX151" s="11"/>
      <c r="XEY151" s="11"/>
      <c r="XEZ151" s="11"/>
      <c r="XFA151" s="11"/>
      <c r="XFB151" s="11"/>
    </row>
    <row r="152" s="1" customFormat="1" ht="24.75" customHeight="1" spans="1:16382">
      <c r="A152" s="18">
        <v>2</v>
      </c>
      <c r="B152" s="19" t="s">
        <v>232</v>
      </c>
      <c r="C152" s="23" t="s">
        <v>230</v>
      </c>
      <c r="D152" s="23" t="s">
        <v>231</v>
      </c>
      <c r="E152" s="18" t="s">
        <v>49</v>
      </c>
      <c r="F152" s="21">
        <v>32</v>
      </c>
      <c r="G152" s="22" t="s">
        <v>17</v>
      </c>
      <c r="H152" s="35"/>
      <c r="I152" s="8"/>
      <c r="J152" s="9"/>
      <c r="K152" s="27"/>
      <c r="L152" s="10"/>
      <c r="M152" s="10"/>
      <c r="N152" s="2"/>
      <c r="Q152" s="2"/>
      <c r="XEP152" s="11"/>
      <c r="XEQ152" s="11"/>
      <c r="XER152" s="11"/>
      <c r="XES152" s="11"/>
      <c r="XET152" s="11"/>
      <c r="XEU152" s="11"/>
      <c r="XEV152" s="11"/>
      <c r="XEW152" s="11"/>
      <c r="XEX152" s="11"/>
      <c r="XEY152" s="11"/>
      <c r="XEZ152" s="11"/>
      <c r="XFA152" s="11"/>
      <c r="XFB152" s="11"/>
    </row>
    <row r="153" s="1" customFormat="1" ht="24.75" customHeight="1" spans="1:16382">
      <c r="A153" s="18">
        <v>3</v>
      </c>
      <c r="B153" s="19" t="s">
        <v>233</v>
      </c>
      <c r="C153" s="23" t="s">
        <v>230</v>
      </c>
      <c r="D153" s="23" t="s">
        <v>231</v>
      </c>
      <c r="E153" s="18" t="s">
        <v>49</v>
      </c>
      <c r="F153" s="21">
        <v>32</v>
      </c>
      <c r="G153" s="22" t="s">
        <v>17</v>
      </c>
      <c r="H153" s="35"/>
      <c r="I153" s="8"/>
      <c r="J153" s="9"/>
      <c r="K153" s="27"/>
      <c r="L153" s="10"/>
      <c r="M153" s="10"/>
      <c r="N153" s="2"/>
      <c r="Q153" s="2"/>
      <c r="XEP153" s="11"/>
      <c r="XEQ153" s="11"/>
      <c r="XER153" s="11"/>
      <c r="XES153" s="11"/>
      <c r="XET153" s="11"/>
      <c r="XEU153" s="11"/>
      <c r="XEV153" s="11"/>
      <c r="XEW153" s="11"/>
      <c r="XEX153" s="11"/>
      <c r="XEY153" s="11"/>
      <c r="XEZ153" s="11"/>
      <c r="XFA153" s="11"/>
      <c r="XFB153" s="11"/>
    </row>
    <row r="154" s="1" customFormat="1" ht="24.75" customHeight="1" spans="1:16382">
      <c r="A154" s="18">
        <v>4</v>
      </c>
      <c r="B154" s="19" t="s">
        <v>234</v>
      </c>
      <c r="C154" s="23" t="s">
        <v>230</v>
      </c>
      <c r="D154" s="23" t="s">
        <v>231</v>
      </c>
      <c r="E154" s="18" t="s">
        <v>49</v>
      </c>
      <c r="F154" s="21">
        <v>25</v>
      </c>
      <c r="G154" s="22" t="s">
        <v>17</v>
      </c>
      <c r="H154" s="35"/>
      <c r="I154" s="8"/>
      <c r="J154" s="9"/>
      <c r="K154" s="27"/>
      <c r="L154" s="10"/>
      <c r="M154" s="10"/>
      <c r="N154" s="2"/>
      <c r="Q154" s="2"/>
      <c r="XEP154" s="11"/>
      <c r="XEQ154" s="11"/>
      <c r="XER154" s="11"/>
      <c r="XES154" s="11"/>
      <c r="XET154" s="11"/>
      <c r="XEU154" s="11"/>
      <c r="XEV154" s="11"/>
      <c r="XEW154" s="11"/>
      <c r="XEX154" s="11"/>
      <c r="XEY154" s="11"/>
      <c r="XEZ154" s="11"/>
      <c r="XFA154" s="11"/>
      <c r="XFB154" s="11"/>
    </row>
    <row r="155" s="1" customFormat="1" ht="24.75" customHeight="1" spans="1:16382">
      <c r="A155" s="18">
        <v>5</v>
      </c>
      <c r="B155" s="19" t="s">
        <v>235</v>
      </c>
      <c r="C155" s="23" t="s">
        <v>230</v>
      </c>
      <c r="D155" s="23" t="s">
        <v>231</v>
      </c>
      <c r="E155" s="18" t="s">
        <v>49</v>
      </c>
      <c r="F155" s="21">
        <v>28</v>
      </c>
      <c r="G155" s="22" t="s">
        <v>17</v>
      </c>
      <c r="H155" s="35"/>
      <c r="I155" s="8"/>
      <c r="J155" s="9"/>
      <c r="K155" s="27"/>
      <c r="L155" s="10"/>
      <c r="M155" s="10"/>
      <c r="N155" s="2"/>
      <c r="Q155" s="2"/>
      <c r="XEP155" s="11"/>
      <c r="XEQ155" s="11"/>
      <c r="XER155" s="11"/>
      <c r="XES155" s="11"/>
      <c r="XET155" s="11"/>
      <c r="XEU155" s="11"/>
      <c r="XEV155" s="11"/>
      <c r="XEW155" s="11"/>
      <c r="XEX155" s="11"/>
      <c r="XEY155" s="11"/>
      <c r="XEZ155" s="11"/>
      <c r="XFA155" s="11"/>
      <c r="XFB155" s="11"/>
    </row>
    <row r="156" s="1" customFormat="1" ht="24.75" customHeight="1" spans="1:16382">
      <c r="A156" s="18">
        <v>6</v>
      </c>
      <c r="B156" s="19" t="s">
        <v>236</v>
      </c>
      <c r="C156" s="23" t="s">
        <v>230</v>
      </c>
      <c r="D156" s="23" t="s">
        <v>231</v>
      </c>
      <c r="E156" s="18" t="s">
        <v>49</v>
      </c>
      <c r="F156" s="21">
        <v>31</v>
      </c>
      <c r="G156" s="22" t="s">
        <v>17</v>
      </c>
      <c r="H156" s="35"/>
      <c r="I156" s="8"/>
      <c r="J156" s="9"/>
      <c r="K156" s="27"/>
      <c r="L156" s="10"/>
      <c r="M156" s="10"/>
      <c r="N156" s="2"/>
      <c r="Q156" s="2"/>
      <c r="XEP156" s="11"/>
      <c r="XEQ156" s="11"/>
      <c r="XER156" s="11"/>
      <c r="XES156" s="11"/>
      <c r="XET156" s="11"/>
      <c r="XEU156" s="11"/>
      <c r="XEV156" s="11"/>
      <c r="XEW156" s="11"/>
      <c r="XEX156" s="11"/>
      <c r="XEY156" s="11"/>
      <c r="XEZ156" s="11"/>
      <c r="XFA156" s="11"/>
      <c r="XFB156" s="11"/>
    </row>
    <row r="157" s="1" customFormat="1" ht="24.75" customHeight="1" spans="1:16382">
      <c r="A157" s="18">
        <v>7</v>
      </c>
      <c r="B157" s="19" t="s">
        <v>237</v>
      </c>
      <c r="C157" s="23" t="s">
        <v>230</v>
      </c>
      <c r="D157" s="23" t="s">
        <v>231</v>
      </c>
      <c r="E157" s="18" t="s">
        <v>49</v>
      </c>
      <c r="F157" s="21">
        <v>35</v>
      </c>
      <c r="G157" s="22" t="s">
        <v>17</v>
      </c>
      <c r="H157" s="35"/>
      <c r="I157" s="8"/>
      <c r="J157" s="9"/>
      <c r="K157" s="40"/>
      <c r="L157" s="27"/>
      <c r="M157" s="10"/>
      <c r="N157" s="9"/>
      <c r="Q157" s="2"/>
      <c r="XEP157" s="11"/>
      <c r="XEQ157" s="11"/>
      <c r="XER157" s="11"/>
      <c r="XES157" s="11"/>
      <c r="XET157" s="11"/>
      <c r="XEU157" s="11"/>
      <c r="XEV157" s="11"/>
      <c r="XEW157" s="11"/>
      <c r="XEX157" s="11"/>
      <c r="XEY157" s="11"/>
      <c r="XEZ157" s="11"/>
      <c r="XFA157" s="11"/>
      <c r="XFB157" s="11"/>
    </row>
    <row r="158" s="1" customFormat="1" ht="24.75" customHeight="1" spans="1:16382">
      <c r="A158" s="18">
        <v>8</v>
      </c>
      <c r="B158" s="19" t="s">
        <v>238</v>
      </c>
      <c r="C158" s="23" t="s">
        <v>230</v>
      </c>
      <c r="D158" s="23"/>
      <c r="E158" s="18" t="s">
        <v>49</v>
      </c>
      <c r="F158" s="21">
        <v>50</v>
      </c>
      <c r="G158" s="22" t="s">
        <v>17</v>
      </c>
      <c r="H158" s="35"/>
      <c r="I158" s="8"/>
      <c r="J158" s="9"/>
      <c r="K158" s="27"/>
      <c r="L158" s="10"/>
      <c r="M158" s="10"/>
      <c r="N158" s="2"/>
      <c r="Q158" s="2"/>
      <c r="XEP158" s="11"/>
      <c r="XEQ158" s="11"/>
      <c r="XER158" s="11"/>
      <c r="XES158" s="11"/>
      <c r="XET158" s="11"/>
      <c r="XEU158" s="11"/>
      <c r="XEV158" s="11"/>
      <c r="XEW158" s="11"/>
      <c r="XEX158" s="11"/>
      <c r="XEY158" s="11"/>
      <c r="XEZ158" s="11"/>
      <c r="XFA158" s="11"/>
      <c r="XFB158" s="11"/>
    </row>
    <row r="159" s="1" customFormat="1" ht="24.75" customHeight="1" spans="1:16382">
      <c r="A159" s="18">
        <v>9</v>
      </c>
      <c r="B159" s="19" t="s">
        <v>239</v>
      </c>
      <c r="C159" s="23" t="s">
        <v>230</v>
      </c>
      <c r="D159" s="23" t="s">
        <v>231</v>
      </c>
      <c r="E159" s="18" t="s">
        <v>49</v>
      </c>
      <c r="F159" s="21">
        <v>40</v>
      </c>
      <c r="G159" s="22" t="s">
        <v>17</v>
      </c>
      <c r="H159" s="35"/>
      <c r="I159" s="8"/>
      <c r="J159" s="9"/>
      <c r="K159" s="27"/>
      <c r="L159" s="10"/>
      <c r="M159" s="10"/>
      <c r="N159" s="2"/>
      <c r="Q159" s="2"/>
      <c r="XEP159" s="11"/>
      <c r="XEQ159" s="11"/>
      <c r="XER159" s="11"/>
      <c r="XES159" s="11"/>
      <c r="XET159" s="11"/>
      <c r="XEU159" s="11"/>
      <c r="XEV159" s="11"/>
      <c r="XEW159" s="11"/>
      <c r="XEX159" s="11"/>
      <c r="XEY159" s="11"/>
      <c r="XEZ159" s="11"/>
      <c r="XFA159" s="11"/>
      <c r="XFB159" s="11"/>
    </row>
    <row r="160" s="1" customFormat="1" ht="24.75" customHeight="1" spans="1:16382">
      <c r="A160" s="18">
        <v>10</v>
      </c>
      <c r="B160" s="19" t="s">
        <v>240</v>
      </c>
      <c r="C160" s="23" t="s">
        <v>230</v>
      </c>
      <c r="D160" s="23" t="s">
        <v>231</v>
      </c>
      <c r="E160" s="18" t="s">
        <v>49</v>
      </c>
      <c r="F160" s="21">
        <v>35</v>
      </c>
      <c r="G160" s="22" t="s">
        <v>17</v>
      </c>
      <c r="H160" s="35"/>
      <c r="I160" s="8"/>
      <c r="J160" s="9"/>
      <c r="K160" s="27"/>
      <c r="L160" s="10"/>
      <c r="M160" s="10"/>
      <c r="N160" s="2"/>
      <c r="Q160" s="2"/>
      <c r="XEP160" s="11"/>
      <c r="XEQ160" s="11"/>
      <c r="XER160" s="11"/>
      <c r="XES160" s="11"/>
      <c r="XET160" s="11"/>
      <c r="XEU160" s="11"/>
      <c r="XEV160" s="11"/>
      <c r="XEW160" s="11"/>
      <c r="XEX160" s="11"/>
      <c r="XEY160" s="11"/>
      <c r="XEZ160" s="11"/>
      <c r="XFA160" s="11"/>
      <c r="XFB160" s="11"/>
    </row>
    <row r="161" s="1" customFormat="1" ht="24.75" customHeight="1" spans="1:16382">
      <c r="A161" s="18">
        <v>11</v>
      </c>
      <c r="B161" s="19" t="s">
        <v>241</v>
      </c>
      <c r="C161" s="23" t="s">
        <v>230</v>
      </c>
      <c r="D161" s="23" t="s">
        <v>231</v>
      </c>
      <c r="E161" s="18" t="s">
        <v>40</v>
      </c>
      <c r="F161" s="21">
        <v>11</v>
      </c>
      <c r="G161" s="22" t="s">
        <v>17</v>
      </c>
      <c r="H161" s="35"/>
      <c r="I161" s="8"/>
      <c r="J161" s="9"/>
      <c r="K161" s="27"/>
      <c r="L161" s="10"/>
      <c r="M161" s="10"/>
      <c r="N161" s="2"/>
      <c r="Q161" s="2"/>
      <c r="XEP161" s="11"/>
      <c r="XEQ161" s="11"/>
      <c r="XER161" s="11"/>
      <c r="XES161" s="11"/>
      <c r="XET161" s="11"/>
      <c r="XEU161" s="11"/>
      <c r="XEV161" s="11"/>
      <c r="XEW161" s="11"/>
      <c r="XEX161" s="11"/>
      <c r="XEY161" s="11"/>
      <c r="XEZ161" s="11"/>
      <c r="XFA161" s="11"/>
      <c r="XFB161" s="11"/>
    </row>
    <row r="162" s="1" customFormat="1" ht="24.75" customHeight="1" spans="1:16382">
      <c r="A162" s="18">
        <v>12</v>
      </c>
      <c r="B162" s="19" t="s">
        <v>242</v>
      </c>
      <c r="C162" s="23" t="s">
        <v>243</v>
      </c>
      <c r="D162" s="23"/>
      <c r="E162" s="18" t="s">
        <v>40</v>
      </c>
      <c r="F162" s="21">
        <v>22</v>
      </c>
      <c r="G162" s="22" t="s">
        <v>17</v>
      </c>
      <c r="H162" s="35"/>
      <c r="I162" s="8"/>
      <c r="J162" s="9"/>
      <c r="K162" s="27"/>
      <c r="L162" s="10"/>
      <c r="M162" s="10"/>
      <c r="N162" s="2"/>
      <c r="Q162" s="2"/>
      <c r="XEP162" s="11"/>
      <c r="XEQ162" s="11"/>
      <c r="XER162" s="11"/>
      <c r="XES162" s="11"/>
      <c r="XET162" s="11"/>
      <c r="XEU162" s="11"/>
      <c r="XEV162" s="11"/>
      <c r="XEW162" s="11"/>
      <c r="XEX162" s="11"/>
      <c r="XEY162" s="11"/>
      <c r="XEZ162" s="11"/>
      <c r="XFA162" s="11"/>
      <c r="XFB162" s="11"/>
    </row>
    <row r="163" s="1" customFormat="1" ht="24.75" customHeight="1" spans="1:16382">
      <c r="A163" s="18">
        <v>13</v>
      </c>
      <c r="B163" s="19" t="s">
        <v>244</v>
      </c>
      <c r="C163" s="23"/>
      <c r="D163" s="23"/>
      <c r="E163" s="18" t="s">
        <v>245</v>
      </c>
      <c r="F163" s="21">
        <v>15</v>
      </c>
      <c r="G163" s="22" t="s">
        <v>17</v>
      </c>
      <c r="H163" s="35"/>
      <c r="I163" s="8"/>
      <c r="J163" s="9"/>
      <c r="K163" s="27"/>
      <c r="L163" s="10"/>
      <c r="M163" s="10"/>
      <c r="N163" s="2"/>
      <c r="Q163" s="2"/>
      <c r="XEP163" s="11"/>
      <c r="XEQ163" s="11"/>
      <c r="XER163" s="11"/>
      <c r="XES163" s="11"/>
      <c r="XET163" s="11"/>
      <c r="XEU163" s="11"/>
      <c r="XEV163" s="11"/>
      <c r="XEW163" s="11"/>
      <c r="XEX163" s="11"/>
      <c r="XEY163" s="11"/>
      <c r="XEZ163" s="11"/>
      <c r="XFA163" s="11"/>
      <c r="XFB163" s="11"/>
    </row>
    <row r="164" s="1" customFormat="1" ht="24.75" customHeight="1" spans="1:16382">
      <c r="A164" s="18">
        <v>14</v>
      </c>
      <c r="B164" s="19" t="s">
        <v>246</v>
      </c>
      <c r="C164" s="23"/>
      <c r="D164" s="23" t="s">
        <v>247</v>
      </c>
      <c r="E164" s="18" t="s">
        <v>166</v>
      </c>
      <c r="F164" s="43">
        <v>2.26</v>
      </c>
      <c r="G164" s="22" t="s">
        <v>102</v>
      </c>
      <c r="H164" s="35" t="s">
        <v>248</v>
      </c>
      <c r="I164" s="8"/>
      <c r="J164" s="9"/>
      <c r="K164" s="27"/>
      <c r="L164" s="10"/>
      <c r="M164" s="10"/>
      <c r="N164" s="2"/>
      <c r="Q164" s="2"/>
      <c r="XEP164" s="11"/>
      <c r="XEQ164" s="11"/>
      <c r="XER164" s="11"/>
      <c r="XES164" s="11"/>
      <c r="XET164" s="11"/>
      <c r="XEU164" s="11"/>
      <c r="XEV164" s="11"/>
      <c r="XEW164" s="11"/>
      <c r="XEX164" s="11"/>
      <c r="XEY164" s="11"/>
      <c r="XEZ164" s="11"/>
      <c r="XFA164" s="11"/>
      <c r="XFB164" s="11"/>
    </row>
    <row r="165" s="1" customFormat="1" ht="24.75" customHeight="1" spans="1:16382">
      <c r="A165" s="18">
        <v>15</v>
      </c>
      <c r="B165" s="19" t="s">
        <v>249</v>
      </c>
      <c r="C165" s="23" t="s">
        <v>250</v>
      </c>
      <c r="D165" s="23" t="s">
        <v>251</v>
      </c>
      <c r="E165" s="18" t="s">
        <v>166</v>
      </c>
      <c r="F165" s="43">
        <v>3.2</v>
      </c>
      <c r="G165" s="22" t="s">
        <v>102</v>
      </c>
      <c r="H165" s="35"/>
      <c r="I165" s="8"/>
      <c r="J165" s="9"/>
      <c r="K165" s="27"/>
      <c r="L165" s="10"/>
      <c r="M165" s="10"/>
      <c r="N165" s="2"/>
      <c r="Q165" s="2"/>
      <c r="XEP165" s="11"/>
      <c r="XEQ165" s="11"/>
      <c r="XER165" s="11"/>
      <c r="XES165" s="11"/>
      <c r="XET165" s="11"/>
      <c r="XEU165" s="11"/>
      <c r="XEV165" s="11"/>
      <c r="XEW165" s="11"/>
      <c r="XEX165" s="11"/>
      <c r="XEY165" s="11"/>
      <c r="XEZ165" s="11"/>
      <c r="XFA165" s="11"/>
      <c r="XFB165" s="11"/>
    </row>
    <row r="166" s="1" customFormat="1" ht="24.75" customHeight="1" spans="1:16382">
      <c r="A166" s="18">
        <v>16</v>
      </c>
      <c r="B166" s="19" t="s">
        <v>249</v>
      </c>
      <c r="C166" s="23" t="s">
        <v>250</v>
      </c>
      <c r="D166" s="23" t="s">
        <v>252</v>
      </c>
      <c r="E166" s="18" t="s">
        <v>166</v>
      </c>
      <c r="F166" s="43">
        <v>4.1</v>
      </c>
      <c r="G166" s="22" t="s">
        <v>102</v>
      </c>
      <c r="H166" s="35" t="s">
        <v>248</v>
      </c>
      <c r="I166" s="8"/>
      <c r="J166" s="9"/>
      <c r="K166" s="27"/>
      <c r="L166" s="10"/>
      <c r="M166" s="10"/>
      <c r="N166" s="2"/>
      <c r="Q166" s="2"/>
      <c r="XEP166" s="11"/>
      <c r="XEQ166" s="11"/>
      <c r="XER166" s="11"/>
      <c r="XES166" s="11"/>
      <c r="XET166" s="11"/>
      <c r="XEU166" s="11"/>
      <c r="XEV166" s="11"/>
      <c r="XEW166" s="11"/>
      <c r="XEX166" s="11"/>
      <c r="XEY166" s="11"/>
      <c r="XEZ166" s="11"/>
      <c r="XFA166" s="11"/>
      <c r="XFB166" s="11"/>
    </row>
    <row r="167" s="1" customFormat="1" ht="24.75" customHeight="1" spans="1:16382">
      <c r="A167" s="18">
        <v>17</v>
      </c>
      <c r="B167" s="19" t="s">
        <v>249</v>
      </c>
      <c r="C167" s="23" t="s">
        <v>250</v>
      </c>
      <c r="D167" s="23" t="s">
        <v>253</v>
      </c>
      <c r="E167" s="18" t="s">
        <v>166</v>
      </c>
      <c r="F167" s="43">
        <v>5.5</v>
      </c>
      <c r="G167" s="22" t="s">
        <v>102</v>
      </c>
      <c r="H167" s="35"/>
      <c r="I167" s="8"/>
      <c r="J167" s="9"/>
      <c r="K167" s="27"/>
      <c r="L167" s="10"/>
      <c r="M167" s="10"/>
      <c r="N167" s="2"/>
      <c r="Q167" s="2"/>
      <c r="XEP167" s="11"/>
      <c r="XEQ167" s="11"/>
      <c r="XER167" s="11"/>
      <c r="XES167" s="11"/>
      <c r="XET167" s="11"/>
      <c r="XEU167" s="11"/>
      <c r="XEV167" s="11"/>
      <c r="XEW167" s="11"/>
      <c r="XEX167" s="11"/>
      <c r="XEY167" s="11"/>
      <c r="XEZ167" s="11"/>
      <c r="XFA167" s="11"/>
      <c r="XFB167" s="11"/>
    </row>
    <row r="168" s="1" customFormat="1" ht="24.75" customHeight="1" spans="1:16382">
      <c r="A168" s="18">
        <v>18</v>
      </c>
      <c r="B168" s="19" t="s">
        <v>249</v>
      </c>
      <c r="C168" s="23" t="s">
        <v>250</v>
      </c>
      <c r="D168" s="23" t="s">
        <v>254</v>
      </c>
      <c r="E168" s="18" t="s">
        <v>166</v>
      </c>
      <c r="F168" s="43">
        <v>7.3</v>
      </c>
      <c r="G168" s="22" t="s">
        <v>102</v>
      </c>
      <c r="H168" s="35"/>
      <c r="I168" s="8"/>
      <c r="J168" s="9"/>
      <c r="K168" s="27"/>
      <c r="L168" s="10"/>
      <c r="M168" s="10"/>
      <c r="N168" s="2"/>
      <c r="Q168" s="2"/>
      <c r="XEP168" s="11"/>
      <c r="XEQ168" s="11"/>
      <c r="XER168" s="11"/>
      <c r="XES168" s="11"/>
      <c r="XET168" s="11"/>
      <c r="XEU168" s="11"/>
      <c r="XEV168" s="11"/>
      <c r="XEW168" s="11"/>
      <c r="XEX168" s="11"/>
      <c r="XEY168" s="11"/>
      <c r="XEZ168" s="11"/>
      <c r="XFA168" s="11"/>
      <c r="XFB168" s="11"/>
    </row>
    <row r="169" s="1" customFormat="1" ht="24.75" customHeight="1" spans="1:16382">
      <c r="A169" s="18">
        <v>19</v>
      </c>
      <c r="B169" s="19" t="s">
        <v>255</v>
      </c>
      <c r="C169" s="23"/>
      <c r="D169" s="23" t="s">
        <v>256</v>
      </c>
      <c r="E169" s="18" t="s">
        <v>166</v>
      </c>
      <c r="F169" s="43">
        <v>5.2</v>
      </c>
      <c r="G169" s="22" t="s">
        <v>102</v>
      </c>
      <c r="H169" s="35" t="s">
        <v>248</v>
      </c>
      <c r="I169" s="8"/>
      <c r="J169" s="9"/>
      <c r="K169" s="27"/>
      <c r="L169" s="10"/>
      <c r="M169" s="10"/>
      <c r="N169" s="2"/>
      <c r="Q169" s="2"/>
      <c r="XEP169" s="11"/>
      <c r="XEQ169" s="11"/>
      <c r="XER169" s="11"/>
      <c r="XES169" s="11"/>
      <c r="XET169" s="11"/>
      <c r="XEU169" s="11"/>
      <c r="XEV169" s="11"/>
      <c r="XEW169" s="11"/>
      <c r="XEX169" s="11"/>
      <c r="XEY169" s="11"/>
      <c r="XEZ169" s="11"/>
      <c r="XFA169" s="11"/>
      <c r="XFB169" s="11"/>
    </row>
    <row r="170" s="1" customFormat="1" ht="24.75" customHeight="1" spans="1:16382">
      <c r="A170" s="18">
        <v>20</v>
      </c>
      <c r="B170" s="19" t="s">
        <v>257</v>
      </c>
      <c r="C170" s="23"/>
      <c r="D170" s="23" t="s">
        <v>258</v>
      </c>
      <c r="E170" s="18" t="s">
        <v>40</v>
      </c>
      <c r="F170" s="43">
        <v>12</v>
      </c>
      <c r="G170" s="22" t="s">
        <v>102</v>
      </c>
      <c r="H170" s="35"/>
      <c r="I170" s="8"/>
      <c r="J170" s="40"/>
      <c r="K170" s="27"/>
      <c r="L170" s="10"/>
      <c r="M170" s="10"/>
      <c r="N170" s="2"/>
      <c r="Q170" s="2"/>
      <c r="XEP170" s="11"/>
      <c r="XEQ170" s="11"/>
      <c r="XER170" s="11"/>
      <c r="XES170" s="11"/>
      <c r="XET170" s="11"/>
      <c r="XEU170" s="11"/>
      <c r="XEV170" s="11"/>
      <c r="XEW170" s="11"/>
      <c r="XEX170" s="11"/>
      <c r="XEY170" s="11"/>
      <c r="XEZ170" s="11"/>
      <c r="XFA170" s="11"/>
      <c r="XFB170" s="11"/>
    </row>
    <row r="171" s="1" customFormat="1" ht="24.75" customHeight="1" spans="1:16382">
      <c r="A171" s="18">
        <v>21</v>
      </c>
      <c r="B171" s="19" t="s">
        <v>259</v>
      </c>
      <c r="C171" s="23" t="s">
        <v>260</v>
      </c>
      <c r="D171" s="23" t="s">
        <v>261</v>
      </c>
      <c r="E171" s="18" t="s">
        <v>166</v>
      </c>
      <c r="F171" s="43">
        <v>13</v>
      </c>
      <c r="G171" s="22" t="s">
        <v>102</v>
      </c>
      <c r="H171" s="35"/>
      <c r="I171" s="8"/>
      <c r="J171" s="40"/>
      <c r="K171" s="27"/>
      <c r="L171" s="10"/>
      <c r="M171" s="10"/>
      <c r="N171" s="2"/>
      <c r="Q171" s="2"/>
      <c r="XEP171" s="11"/>
      <c r="XEQ171" s="11"/>
      <c r="XER171" s="11"/>
      <c r="XES171" s="11"/>
      <c r="XET171" s="11"/>
      <c r="XEU171" s="11"/>
      <c r="XEV171" s="11"/>
      <c r="XEW171" s="11"/>
      <c r="XEX171" s="11"/>
      <c r="XEY171" s="11"/>
      <c r="XEZ171" s="11"/>
      <c r="XFA171" s="11"/>
      <c r="XFB171" s="11"/>
    </row>
    <row r="172" s="1" customFormat="1" ht="24.75" customHeight="1" spans="1:16382">
      <c r="A172" s="18">
        <v>22</v>
      </c>
      <c r="B172" s="19" t="s">
        <v>262</v>
      </c>
      <c r="C172" s="23" t="s">
        <v>260</v>
      </c>
      <c r="D172" s="23" t="s">
        <v>263</v>
      </c>
      <c r="E172" s="18" t="s">
        <v>166</v>
      </c>
      <c r="F172" s="43">
        <v>18</v>
      </c>
      <c r="G172" s="22" t="s">
        <v>102</v>
      </c>
      <c r="H172" s="35"/>
      <c r="I172" s="8"/>
      <c r="J172" s="40"/>
      <c r="K172" s="27"/>
      <c r="L172" s="10"/>
      <c r="M172" s="10"/>
      <c r="N172" s="2"/>
      <c r="Q172" s="2"/>
      <c r="XEP172" s="11"/>
      <c r="XEQ172" s="11"/>
      <c r="XER172" s="11"/>
      <c r="XES172" s="11"/>
      <c r="XET172" s="11"/>
      <c r="XEU172" s="11"/>
      <c r="XEV172" s="11"/>
      <c r="XEW172" s="11"/>
      <c r="XEX172" s="11"/>
      <c r="XEY172" s="11"/>
      <c r="XEZ172" s="11"/>
      <c r="XFA172" s="11"/>
      <c r="XFB172" s="11"/>
    </row>
    <row r="173" s="1" customFormat="1" ht="24.75" customHeight="1" spans="1:16382">
      <c r="A173" s="18">
        <v>23</v>
      </c>
      <c r="B173" s="19" t="s">
        <v>262</v>
      </c>
      <c r="C173" s="23" t="s">
        <v>260</v>
      </c>
      <c r="D173" s="23" t="s">
        <v>264</v>
      </c>
      <c r="E173" s="18" t="s">
        <v>166</v>
      </c>
      <c r="F173" s="43">
        <v>23</v>
      </c>
      <c r="G173" s="22" t="s">
        <v>102</v>
      </c>
      <c r="H173" s="35"/>
      <c r="I173" s="8"/>
      <c r="J173" s="40"/>
      <c r="K173" s="27"/>
      <c r="L173" s="10"/>
      <c r="M173" s="10"/>
      <c r="N173" s="2"/>
      <c r="Q173" s="2"/>
      <c r="XEP173" s="11"/>
      <c r="XEQ173" s="11"/>
      <c r="XER173" s="11"/>
      <c r="XES173" s="11"/>
      <c r="XET173" s="11"/>
      <c r="XEU173" s="11"/>
      <c r="XEV173" s="11"/>
      <c r="XEW173" s="11"/>
      <c r="XEX173" s="11"/>
      <c r="XEY173" s="11"/>
      <c r="XEZ173" s="11"/>
      <c r="XFA173" s="11"/>
      <c r="XFB173" s="11"/>
    </row>
    <row r="174" s="1" customFormat="1" ht="24.75" customHeight="1" spans="1:16382">
      <c r="A174" s="18">
        <v>24</v>
      </c>
      <c r="B174" s="19" t="s">
        <v>262</v>
      </c>
      <c r="C174" s="23" t="s">
        <v>260</v>
      </c>
      <c r="D174" s="23" t="s">
        <v>265</v>
      </c>
      <c r="E174" s="18" t="s">
        <v>166</v>
      </c>
      <c r="F174" s="43">
        <v>29</v>
      </c>
      <c r="G174" s="22" t="s">
        <v>102</v>
      </c>
      <c r="H174" s="35"/>
      <c r="I174" s="8"/>
      <c r="J174" s="40"/>
      <c r="K174" s="27"/>
      <c r="L174" s="10"/>
      <c r="M174" s="10"/>
      <c r="N174" s="2"/>
      <c r="Q174" s="2"/>
      <c r="XEP174" s="11"/>
      <c r="XEQ174" s="11"/>
      <c r="XER174" s="11"/>
      <c r="XES174" s="11"/>
      <c r="XET174" s="11"/>
      <c r="XEU174" s="11"/>
      <c r="XEV174" s="11"/>
      <c r="XEW174" s="11"/>
      <c r="XEX174" s="11"/>
      <c r="XEY174" s="11"/>
      <c r="XEZ174" s="11"/>
      <c r="XFA174" s="11"/>
      <c r="XFB174" s="11"/>
    </row>
    <row r="175" s="1" customFormat="1" ht="24.75" customHeight="1" spans="1:16382">
      <c r="A175" s="18">
        <v>25</v>
      </c>
      <c r="B175" s="19" t="s">
        <v>259</v>
      </c>
      <c r="C175" s="23" t="s">
        <v>260</v>
      </c>
      <c r="D175" s="23"/>
      <c r="E175" s="18" t="s">
        <v>46</v>
      </c>
      <c r="F175" s="21">
        <v>28</v>
      </c>
      <c r="G175" s="22" t="s">
        <v>102</v>
      </c>
      <c r="H175" s="35"/>
      <c r="I175" s="8"/>
      <c r="J175" s="9"/>
      <c r="K175" s="27"/>
      <c r="L175" s="10"/>
      <c r="M175" s="10"/>
      <c r="N175" s="2"/>
      <c r="Q175" s="2"/>
      <c r="XEP175" s="11"/>
      <c r="XEQ175" s="11"/>
      <c r="XER175" s="11"/>
      <c r="XES175" s="11"/>
      <c r="XET175" s="11"/>
      <c r="XEU175" s="11"/>
      <c r="XEV175" s="11"/>
      <c r="XEW175" s="11"/>
      <c r="XEX175" s="11"/>
      <c r="XEY175" s="11"/>
      <c r="XEZ175" s="11"/>
      <c r="XFA175" s="11"/>
      <c r="XFB175" s="11"/>
    </row>
    <row r="176" s="1" customFormat="1" ht="24.75" customHeight="1" spans="1:16382">
      <c r="A176" s="18">
        <v>26</v>
      </c>
      <c r="B176" s="19" t="s">
        <v>266</v>
      </c>
      <c r="C176" s="23"/>
      <c r="D176" s="23"/>
      <c r="E176" s="18" t="s">
        <v>11</v>
      </c>
      <c r="F176" s="21">
        <v>25</v>
      </c>
      <c r="G176" s="22"/>
      <c r="H176" s="35" t="s">
        <v>267</v>
      </c>
      <c r="I176" s="8"/>
      <c r="J176" s="9"/>
      <c r="K176" s="27"/>
      <c r="L176" s="10"/>
      <c r="M176" s="10"/>
      <c r="N176" s="2"/>
      <c r="Q176" s="2"/>
      <c r="XEP176" s="11"/>
      <c r="XEQ176" s="11"/>
      <c r="XER176" s="11"/>
      <c r="XES176" s="11"/>
      <c r="XET176" s="11"/>
      <c r="XEU176" s="11"/>
      <c r="XEV176" s="11"/>
      <c r="XEW176" s="11"/>
      <c r="XEX176" s="11"/>
      <c r="XEY176" s="11"/>
      <c r="XEZ176" s="11"/>
      <c r="XFA176" s="11"/>
      <c r="XFB176" s="11"/>
    </row>
    <row r="177" s="1" customFormat="1" ht="24.75" customHeight="1" spans="1:16382">
      <c r="A177" s="18">
        <v>27</v>
      </c>
      <c r="B177" s="19" t="s">
        <v>268</v>
      </c>
      <c r="C177" s="23" t="s">
        <v>269</v>
      </c>
      <c r="D177" s="23" t="s">
        <v>270</v>
      </c>
      <c r="E177" s="18" t="s">
        <v>49</v>
      </c>
      <c r="F177" s="21">
        <v>135</v>
      </c>
      <c r="G177" s="22" t="s">
        <v>271</v>
      </c>
      <c r="H177" s="35" t="s">
        <v>272</v>
      </c>
      <c r="I177" s="8"/>
      <c r="J177" s="10"/>
      <c r="K177" s="40"/>
      <c r="L177" s="27"/>
      <c r="M177" s="30"/>
      <c r="N177" s="50"/>
      <c r="Q177" s="2"/>
      <c r="XEP177" s="11"/>
      <c r="XEQ177" s="11"/>
      <c r="XER177" s="11"/>
      <c r="XES177" s="11"/>
      <c r="XET177" s="11"/>
      <c r="XEU177" s="11"/>
      <c r="XEV177" s="11"/>
      <c r="XEW177" s="11"/>
      <c r="XEX177" s="11"/>
      <c r="XEY177" s="11"/>
      <c r="XEZ177" s="11"/>
      <c r="XFA177" s="11"/>
      <c r="XFB177" s="11"/>
    </row>
    <row r="178" s="1" customFormat="1" ht="24.75" customHeight="1" spans="1:16382">
      <c r="A178" s="18">
        <v>28</v>
      </c>
      <c r="B178" s="19" t="s">
        <v>268</v>
      </c>
      <c r="C178" s="23" t="s">
        <v>269</v>
      </c>
      <c r="D178" s="23" t="s">
        <v>273</v>
      </c>
      <c r="E178" s="18" t="s">
        <v>49</v>
      </c>
      <c r="F178" s="21">
        <v>140</v>
      </c>
      <c r="G178" s="22" t="s">
        <v>271</v>
      </c>
      <c r="H178" s="35"/>
      <c r="I178" s="8"/>
      <c r="J178" s="10"/>
      <c r="K178" s="40"/>
      <c r="L178" s="27"/>
      <c r="M178" s="30"/>
      <c r="N178" s="50"/>
      <c r="Q178" s="2"/>
      <c r="XEP178" s="11"/>
      <c r="XEQ178" s="11"/>
      <c r="XER178" s="11"/>
      <c r="XES178" s="11"/>
      <c r="XET178" s="11"/>
      <c r="XEU178" s="11"/>
      <c r="XEV178" s="11"/>
      <c r="XEW178" s="11"/>
      <c r="XEX178" s="11"/>
      <c r="XEY178" s="11"/>
      <c r="XEZ178" s="11"/>
      <c r="XFA178" s="11"/>
      <c r="XFB178" s="11"/>
    </row>
    <row r="179" s="1" customFormat="1" ht="24.75" customHeight="1" spans="1:16382">
      <c r="A179" s="18">
        <v>29</v>
      </c>
      <c r="B179" s="19" t="s">
        <v>268</v>
      </c>
      <c r="C179" s="23" t="s">
        <v>269</v>
      </c>
      <c r="D179" s="23" t="s">
        <v>274</v>
      </c>
      <c r="E179" s="18" t="s">
        <v>49</v>
      </c>
      <c r="F179" s="21">
        <v>178</v>
      </c>
      <c r="G179" s="22" t="s">
        <v>271</v>
      </c>
      <c r="H179" s="35"/>
      <c r="I179" s="8"/>
      <c r="J179" s="10"/>
      <c r="K179" s="9"/>
      <c r="L179" s="27"/>
      <c r="M179" s="30"/>
      <c r="N179" s="50"/>
      <c r="Q179" s="2"/>
      <c r="XEP179" s="11"/>
      <c r="XEQ179" s="11"/>
      <c r="XER179" s="11"/>
      <c r="XES179" s="11"/>
      <c r="XET179" s="11"/>
      <c r="XEU179" s="11"/>
      <c r="XEV179" s="11"/>
      <c r="XEW179" s="11"/>
      <c r="XEX179" s="11"/>
      <c r="XEY179" s="11"/>
      <c r="XEZ179" s="11"/>
      <c r="XFA179" s="11"/>
      <c r="XFB179" s="11"/>
    </row>
    <row r="180" s="1" customFormat="1" ht="24.75" customHeight="1" spans="1:16382">
      <c r="A180" s="18">
        <v>30</v>
      </c>
      <c r="B180" s="19" t="s">
        <v>268</v>
      </c>
      <c r="C180" s="23" t="s">
        <v>269</v>
      </c>
      <c r="D180" s="23" t="s">
        <v>275</v>
      </c>
      <c r="E180" s="18" t="s">
        <v>49</v>
      </c>
      <c r="F180" s="21">
        <v>180</v>
      </c>
      <c r="G180" s="22" t="s">
        <v>271</v>
      </c>
      <c r="H180" s="35"/>
      <c r="I180" s="8"/>
      <c r="J180" s="10"/>
      <c r="K180" s="9"/>
      <c r="L180" s="27"/>
      <c r="M180" s="30"/>
      <c r="N180" s="50"/>
      <c r="Q180" s="2"/>
      <c r="XEP180" s="11"/>
      <c r="XEQ180" s="11"/>
      <c r="XER180" s="11"/>
      <c r="XES180" s="11"/>
      <c r="XET180" s="11"/>
      <c r="XEU180" s="11"/>
      <c r="XEV180" s="11"/>
      <c r="XEW180" s="11"/>
      <c r="XEX180" s="11"/>
      <c r="XEY180" s="11"/>
      <c r="XEZ180" s="11"/>
      <c r="XFA180" s="11"/>
      <c r="XFB180" s="11"/>
    </row>
    <row r="181" s="1" customFormat="1" ht="24.75" customHeight="1" spans="1:16382">
      <c r="A181" s="18">
        <v>31</v>
      </c>
      <c r="B181" s="19" t="s">
        <v>268</v>
      </c>
      <c r="C181" s="23" t="s">
        <v>269</v>
      </c>
      <c r="D181" s="23" t="s">
        <v>276</v>
      </c>
      <c r="E181" s="18" t="s">
        <v>49</v>
      </c>
      <c r="F181" s="21">
        <v>180</v>
      </c>
      <c r="G181" s="22" t="s">
        <v>271</v>
      </c>
      <c r="H181" s="35"/>
      <c r="I181" s="8"/>
      <c r="J181" s="10"/>
      <c r="K181" s="9"/>
      <c r="L181" s="27"/>
      <c r="M181" s="30"/>
      <c r="N181" s="50"/>
      <c r="Q181" s="2"/>
      <c r="XEP181" s="11"/>
      <c r="XEQ181" s="11"/>
      <c r="XER181" s="11"/>
      <c r="XES181" s="11"/>
      <c r="XET181" s="11"/>
      <c r="XEU181" s="11"/>
      <c r="XEV181" s="11"/>
      <c r="XEW181" s="11"/>
      <c r="XEX181" s="11"/>
      <c r="XEY181" s="11"/>
      <c r="XEZ181" s="11"/>
      <c r="XFA181" s="11"/>
      <c r="XFB181" s="11"/>
    </row>
    <row r="182" s="1" customFormat="1" ht="24.75" customHeight="1" spans="1:16382">
      <c r="A182" s="18">
        <v>32</v>
      </c>
      <c r="B182" s="19" t="s">
        <v>268</v>
      </c>
      <c r="C182" s="23" t="s">
        <v>269</v>
      </c>
      <c r="D182" s="23" t="s">
        <v>277</v>
      </c>
      <c r="E182" s="18" t="s">
        <v>49</v>
      </c>
      <c r="F182" s="21">
        <v>165</v>
      </c>
      <c r="G182" s="22" t="s">
        <v>271</v>
      </c>
      <c r="H182" s="35"/>
      <c r="I182" s="8"/>
      <c r="J182" s="10"/>
      <c r="K182" s="40"/>
      <c r="L182" s="27"/>
      <c r="M182" s="47"/>
      <c r="N182" s="2"/>
      <c r="Q182" s="2"/>
      <c r="XEP182" s="11"/>
      <c r="XEQ182" s="11"/>
      <c r="XER182" s="11"/>
      <c r="XES182" s="11"/>
      <c r="XET182" s="11"/>
      <c r="XEU182" s="11"/>
      <c r="XEV182" s="11"/>
      <c r="XEW182" s="11"/>
      <c r="XEX182" s="11"/>
      <c r="XEY182" s="11"/>
      <c r="XEZ182" s="11"/>
      <c r="XFA182" s="11"/>
      <c r="XFB182" s="11"/>
    </row>
    <row r="183" s="1" customFormat="1" ht="24.75" customHeight="1" spans="1:16382">
      <c r="A183" s="18">
        <v>33</v>
      </c>
      <c r="B183" s="19" t="s">
        <v>268</v>
      </c>
      <c r="C183" s="23" t="s">
        <v>269</v>
      </c>
      <c r="D183" s="23" t="s">
        <v>278</v>
      </c>
      <c r="E183" s="18" t="s">
        <v>49</v>
      </c>
      <c r="F183" s="21">
        <v>175</v>
      </c>
      <c r="G183" s="22" t="s">
        <v>271</v>
      </c>
      <c r="H183" s="35"/>
      <c r="I183" s="8"/>
      <c r="J183" s="10"/>
      <c r="K183" s="40"/>
      <c r="L183" s="27"/>
      <c r="M183" s="47"/>
      <c r="N183" s="2"/>
      <c r="Q183" s="2"/>
      <c r="XEP183" s="11"/>
      <c r="XEQ183" s="11"/>
      <c r="XER183" s="11"/>
      <c r="XES183" s="11"/>
      <c r="XET183" s="11"/>
      <c r="XEU183" s="11"/>
      <c r="XEV183" s="11"/>
      <c r="XEW183" s="11"/>
      <c r="XEX183" s="11"/>
      <c r="XEY183" s="11"/>
      <c r="XEZ183" s="11"/>
      <c r="XFA183" s="11"/>
      <c r="XFB183" s="11"/>
    </row>
    <row r="184" s="1" customFormat="1" ht="24.75" customHeight="1" spans="1:16382">
      <c r="A184" s="18">
        <v>34</v>
      </c>
      <c r="B184" s="19" t="s">
        <v>268</v>
      </c>
      <c r="C184" s="23" t="s">
        <v>269</v>
      </c>
      <c r="D184" s="23" t="s">
        <v>279</v>
      </c>
      <c r="E184" s="18" t="s">
        <v>49</v>
      </c>
      <c r="F184" s="21">
        <v>230</v>
      </c>
      <c r="G184" s="22" t="s">
        <v>271</v>
      </c>
      <c r="H184" s="35"/>
      <c r="I184" s="8"/>
      <c r="J184" s="10"/>
      <c r="K184" s="9"/>
      <c r="L184" s="27"/>
      <c r="M184" s="47"/>
      <c r="N184" s="2"/>
      <c r="Q184" s="2"/>
      <c r="XEP184" s="11"/>
      <c r="XEQ184" s="11"/>
      <c r="XER184" s="11"/>
      <c r="XES184" s="11"/>
      <c r="XET184" s="11"/>
      <c r="XEU184" s="11"/>
      <c r="XEV184" s="11"/>
      <c r="XEW184" s="11"/>
      <c r="XEX184" s="11"/>
      <c r="XEY184" s="11"/>
      <c r="XEZ184" s="11"/>
      <c r="XFA184" s="11"/>
      <c r="XFB184" s="11"/>
    </row>
    <row r="185" s="1" customFormat="1" ht="24.75" customHeight="1" spans="1:16382">
      <c r="A185" s="18">
        <v>35</v>
      </c>
      <c r="B185" s="19" t="s">
        <v>268</v>
      </c>
      <c r="C185" s="23" t="s">
        <v>269</v>
      </c>
      <c r="D185" s="23" t="s">
        <v>280</v>
      </c>
      <c r="E185" s="18" t="s">
        <v>49</v>
      </c>
      <c r="F185" s="21">
        <v>245</v>
      </c>
      <c r="G185" s="22" t="s">
        <v>271</v>
      </c>
      <c r="H185" s="35"/>
      <c r="I185" s="8"/>
      <c r="J185" s="10"/>
      <c r="K185" s="9"/>
      <c r="L185" s="27"/>
      <c r="M185" s="47"/>
      <c r="N185" s="2"/>
      <c r="Q185" s="2"/>
      <c r="XEP185" s="11"/>
      <c r="XEQ185" s="11"/>
      <c r="XER185" s="11"/>
      <c r="XES185" s="11"/>
      <c r="XET185" s="11"/>
      <c r="XEU185" s="11"/>
      <c r="XEV185" s="11"/>
      <c r="XEW185" s="11"/>
      <c r="XEX185" s="11"/>
      <c r="XEY185" s="11"/>
      <c r="XEZ185" s="11"/>
      <c r="XFA185" s="11"/>
      <c r="XFB185" s="11"/>
    </row>
    <row r="186" s="1" customFormat="1" ht="24.75" customHeight="1" spans="1:16382">
      <c r="A186" s="18">
        <v>36</v>
      </c>
      <c r="B186" s="19" t="s">
        <v>268</v>
      </c>
      <c r="C186" s="23" t="s">
        <v>269</v>
      </c>
      <c r="D186" s="23" t="s">
        <v>281</v>
      </c>
      <c r="E186" s="18" t="s">
        <v>49</v>
      </c>
      <c r="F186" s="21">
        <v>265</v>
      </c>
      <c r="G186" s="22" t="s">
        <v>271</v>
      </c>
      <c r="H186" s="35"/>
      <c r="I186" s="8"/>
      <c r="J186" s="10"/>
      <c r="K186" s="9"/>
      <c r="L186" s="27"/>
      <c r="M186" s="47"/>
      <c r="N186" s="2"/>
      <c r="Q186" s="2"/>
      <c r="XEP186" s="11"/>
      <c r="XEQ186" s="11"/>
      <c r="XER186" s="11"/>
      <c r="XES186" s="11"/>
      <c r="XET186" s="11"/>
      <c r="XEU186" s="11"/>
      <c r="XEV186" s="11"/>
      <c r="XEW186" s="11"/>
      <c r="XEX186" s="11"/>
      <c r="XEY186" s="11"/>
      <c r="XEZ186" s="11"/>
      <c r="XFA186" s="11"/>
      <c r="XFB186" s="11"/>
    </row>
    <row r="187" s="1" customFormat="1" ht="24.75" customHeight="1" spans="1:16382">
      <c r="A187" s="18">
        <v>37</v>
      </c>
      <c r="B187" s="19" t="s">
        <v>268</v>
      </c>
      <c r="C187" s="23" t="s">
        <v>269</v>
      </c>
      <c r="D187" s="23" t="s">
        <v>282</v>
      </c>
      <c r="E187" s="18" t="s">
        <v>49</v>
      </c>
      <c r="F187" s="21">
        <v>395</v>
      </c>
      <c r="G187" s="22" t="s">
        <v>271</v>
      </c>
      <c r="H187" s="35"/>
      <c r="I187" s="8"/>
      <c r="J187" s="10"/>
      <c r="K187" s="9"/>
      <c r="L187" s="27"/>
      <c r="M187" s="47"/>
      <c r="N187" s="2"/>
      <c r="Q187" s="2"/>
      <c r="XEP187" s="11"/>
      <c r="XEQ187" s="11"/>
      <c r="XER187" s="11"/>
      <c r="XES187" s="11"/>
      <c r="XET187" s="11"/>
      <c r="XEU187" s="11"/>
      <c r="XEV187" s="11"/>
      <c r="XEW187" s="11"/>
      <c r="XEX187" s="11"/>
      <c r="XEY187" s="11"/>
      <c r="XEZ187" s="11"/>
      <c r="XFA187" s="11"/>
      <c r="XFB187" s="11"/>
    </row>
    <row r="188" s="1" customFormat="1" ht="24.75" customHeight="1" spans="1:16382">
      <c r="A188" s="18">
        <v>38</v>
      </c>
      <c r="B188" s="19" t="s">
        <v>268</v>
      </c>
      <c r="C188" s="23" t="s">
        <v>269</v>
      </c>
      <c r="D188" s="23" t="s">
        <v>283</v>
      </c>
      <c r="E188" s="18" t="s">
        <v>49</v>
      </c>
      <c r="F188" s="21">
        <v>427</v>
      </c>
      <c r="G188" s="22" t="s">
        <v>271</v>
      </c>
      <c r="H188" s="35"/>
      <c r="I188" s="8"/>
      <c r="J188" s="10"/>
      <c r="K188" s="9"/>
      <c r="L188" s="27"/>
      <c r="M188" s="47"/>
      <c r="N188" s="2"/>
      <c r="Q188" s="2"/>
      <c r="XEP188" s="11"/>
      <c r="XEQ188" s="11"/>
      <c r="XER188" s="11"/>
      <c r="XES188" s="11"/>
      <c r="XET188" s="11"/>
      <c r="XEU188" s="11"/>
      <c r="XEV188" s="11"/>
      <c r="XEW188" s="11"/>
      <c r="XEX188" s="11"/>
      <c r="XEY188" s="11"/>
      <c r="XEZ188" s="11"/>
      <c r="XFA188" s="11"/>
      <c r="XFB188" s="11"/>
    </row>
    <row r="189" s="1" customFormat="1" ht="24.75" customHeight="1" spans="1:16382">
      <c r="A189" s="18">
        <v>39</v>
      </c>
      <c r="B189" s="19" t="s">
        <v>268</v>
      </c>
      <c r="C189" s="23" t="s">
        <v>269</v>
      </c>
      <c r="D189" s="23" t="s">
        <v>284</v>
      </c>
      <c r="E189" s="18" t="s">
        <v>49</v>
      </c>
      <c r="F189" s="21">
        <v>529</v>
      </c>
      <c r="G189" s="22" t="s">
        <v>271</v>
      </c>
      <c r="H189" s="35"/>
      <c r="I189" s="8"/>
      <c r="J189" s="10"/>
      <c r="K189" s="9"/>
      <c r="L189" s="27"/>
      <c r="M189" s="47"/>
      <c r="N189" s="2"/>
      <c r="Q189" s="2"/>
      <c r="XEP189" s="11"/>
      <c r="XEQ189" s="11"/>
      <c r="XER189" s="11"/>
      <c r="XES189" s="11"/>
      <c r="XET189" s="11"/>
      <c r="XEU189" s="11"/>
      <c r="XEV189" s="11"/>
      <c r="XEW189" s="11"/>
      <c r="XEX189" s="11"/>
      <c r="XEY189" s="11"/>
      <c r="XEZ189" s="11"/>
      <c r="XFA189" s="11"/>
      <c r="XFB189" s="11"/>
    </row>
    <row r="190" s="1" customFormat="1" ht="24.75" customHeight="1" spans="1:16382">
      <c r="A190" s="18">
        <v>40</v>
      </c>
      <c r="B190" s="19" t="s">
        <v>268</v>
      </c>
      <c r="C190" s="23" t="s">
        <v>269</v>
      </c>
      <c r="D190" s="23" t="s">
        <v>285</v>
      </c>
      <c r="E190" s="18" t="s">
        <v>49</v>
      </c>
      <c r="F190" s="21">
        <v>174</v>
      </c>
      <c r="G190" s="22" t="s">
        <v>271</v>
      </c>
      <c r="H190" s="35"/>
      <c r="I190" s="8"/>
      <c r="J190" s="10"/>
      <c r="K190" s="40"/>
      <c r="L190" s="27"/>
      <c r="M190" s="47"/>
      <c r="N190" s="2"/>
      <c r="Q190" s="2"/>
      <c r="XEP190" s="11"/>
      <c r="XEQ190" s="11"/>
      <c r="XER190" s="11"/>
      <c r="XES190" s="11"/>
      <c r="XET190" s="11"/>
      <c r="XEU190" s="11"/>
      <c r="XEV190" s="11"/>
      <c r="XEW190" s="11"/>
      <c r="XEX190" s="11"/>
      <c r="XEY190" s="11"/>
      <c r="XEZ190" s="11"/>
      <c r="XFA190" s="11"/>
      <c r="XFB190" s="11"/>
    </row>
    <row r="191" s="1" customFormat="1" ht="24.75" customHeight="1" spans="1:16382">
      <c r="A191" s="18">
        <v>41</v>
      </c>
      <c r="B191" s="19" t="s">
        <v>268</v>
      </c>
      <c r="C191" s="23" t="s">
        <v>269</v>
      </c>
      <c r="D191" s="23" t="s">
        <v>286</v>
      </c>
      <c r="E191" s="18" t="s">
        <v>49</v>
      </c>
      <c r="F191" s="21">
        <v>184</v>
      </c>
      <c r="G191" s="22" t="s">
        <v>271</v>
      </c>
      <c r="H191" s="35"/>
      <c r="I191" s="8"/>
      <c r="J191" s="10"/>
      <c r="K191" s="40"/>
      <c r="L191" s="27"/>
      <c r="M191" s="47"/>
      <c r="N191" s="2"/>
      <c r="Q191" s="2"/>
      <c r="XEP191" s="11"/>
      <c r="XEQ191" s="11"/>
      <c r="XER191" s="11"/>
      <c r="XES191" s="11"/>
      <c r="XET191" s="11"/>
      <c r="XEU191" s="11"/>
      <c r="XEV191" s="11"/>
      <c r="XEW191" s="11"/>
      <c r="XEX191" s="11"/>
      <c r="XEY191" s="11"/>
      <c r="XEZ191" s="11"/>
      <c r="XFA191" s="11"/>
      <c r="XFB191" s="11"/>
    </row>
    <row r="192" s="1" customFormat="1" ht="24.75" customHeight="1" spans="1:16382">
      <c r="A192" s="18">
        <v>42</v>
      </c>
      <c r="B192" s="19" t="s">
        <v>268</v>
      </c>
      <c r="C192" s="23" t="s">
        <v>269</v>
      </c>
      <c r="D192" s="23" t="s">
        <v>287</v>
      </c>
      <c r="E192" s="18" t="s">
        <v>49</v>
      </c>
      <c r="F192" s="21">
        <v>280</v>
      </c>
      <c r="G192" s="22" t="s">
        <v>271</v>
      </c>
      <c r="H192" s="35"/>
      <c r="I192" s="8"/>
      <c r="J192" s="10"/>
      <c r="K192" s="9"/>
      <c r="L192" s="27"/>
      <c r="M192" s="47"/>
      <c r="N192" s="2"/>
      <c r="Q192" s="2"/>
      <c r="XEP192" s="11"/>
      <c r="XEQ192" s="11"/>
      <c r="XER192" s="11"/>
      <c r="XES192" s="11"/>
      <c r="XET192" s="11"/>
      <c r="XEU192" s="11"/>
      <c r="XEV192" s="11"/>
      <c r="XEW192" s="11"/>
      <c r="XEX192" s="11"/>
      <c r="XEY192" s="11"/>
      <c r="XEZ192" s="11"/>
      <c r="XFA192" s="11"/>
      <c r="XFB192" s="11"/>
    </row>
    <row r="193" s="1" customFormat="1" ht="24.75" customHeight="1" spans="1:16382">
      <c r="A193" s="18">
        <v>43</v>
      </c>
      <c r="B193" s="19" t="s">
        <v>268</v>
      </c>
      <c r="C193" s="23" t="s">
        <v>269</v>
      </c>
      <c r="D193" s="23" t="s">
        <v>288</v>
      </c>
      <c r="E193" s="18" t="s">
        <v>49</v>
      </c>
      <c r="F193" s="43">
        <v>300</v>
      </c>
      <c r="G193" s="22" t="s">
        <v>271</v>
      </c>
      <c r="H193" s="35"/>
      <c r="I193" s="8"/>
      <c r="J193" s="10"/>
      <c r="K193" s="9"/>
      <c r="L193" s="27"/>
      <c r="M193" s="47"/>
      <c r="N193" s="2"/>
      <c r="Q193" s="2"/>
      <c r="XEP193" s="11"/>
      <c r="XEQ193" s="11"/>
      <c r="XER193" s="11"/>
      <c r="XES193" s="11"/>
      <c r="XET193" s="11"/>
      <c r="XEU193" s="11"/>
      <c r="XEV193" s="11"/>
      <c r="XEW193" s="11"/>
      <c r="XEX193" s="11"/>
      <c r="XEY193" s="11"/>
      <c r="XEZ193" s="11"/>
      <c r="XFA193" s="11"/>
      <c r="XFB193" s="11"/>
    </row>
    <row r="194" s="1" customFormat="1" ht="24.75" customHeight="1" spans="1:16382">
      <c r="A194" s="18">
        <v>44</v>
      </c>
      <c r="B194" s="19" t="s">
        <v>268</v>
      </c>
      <c r="C194" s="23" t="s">
        <v>269</v>
      </c>
      <c r="D194" s="23" t="s">
        <v>289</v>
      </c>
      <c r="E194" s="18" t="s">
        <v>49</v>
      </c>
      <c r="F194" s="21">
        <v>315</v>
      </c>
      <c r="G194" s="22" t="s">
        <v>271</v>
      </c>
      <c r="H194" s="35"/>
      <c r="I194" s="8"/>
      <c r="J194" s="10"/>
      <c r="K194" s="9"/>
      <c r="L194" s="27"/>
      <c r="M194" s="47"/>
      <c r="N194" s="2"/>
      <c r="Q194" s="2"/>
      <c r="XEP194" s="11"/>
      <c r="XEQ194" s="11"/>
      <c r="XER194" s="11"/>
      <c r="XES194" s="11"/>
      <c r="XET194" s="11"/>
      <c r="XEU194" s="11"/>
      <c r="XEV194" s="11"/>
      <c r="XEW194" s="11"/>
      <c r="XEX194" s="11"/>
      <c r="XEY194" s="11"/>
      <c r="XEZ194" s="11"/>
      <c r="XFA194" s="11"/>
      <c r="XFB194" s="11"/>
    </row>
    <row r="195" s="1" customFormat="1" ht="24.75" customHeight="1" spans="1:16382">
      <c r="A195" s="18">
        <v>45</v>
      </c>
      <c r="B195" s="19" t="s">
        <v>268</v>
      </c>
      <c r="C195" s="23" t="s">
        <v>269</v>
      </c>
      <c r="D195" s="23" t="s">
        <v>290</v>
      </c>
      <c r="E195" s="18" t="s">
        <v>49</v>
      </c>
      <c r="F195" s="43">
        <v>580</v>
      </c>
      <c r="G195" s="22" t="s">
        <v>271</v>
      </c>
      <c r="H195" s="35"/>
      <c r="I195" s="8"/>
      <c r="J195" s="10"/>
      <c r="K195" s="9"/>
      <c r="L195" s="27"/>
      <c r="M195" s="47"/>
      <c r="N195" s="2"/>
      <c r="Q195" s="2"/>
      <c r="XEP195" s="11"/>
      <c r="XEQ195" s="11"/>
      <c r="XER195" s="11"/>
      <c r="XES195" s="11"/>
      <c r="XET195" s="11"/>
      <c r="XEU195" s="11"/>
      <c r="XEV195" s="11"/>
      <c r="XEW195" s="11"/>
      <c r="XEX195" s="11"/>
      <c r="XEY195" s="11"/>
      <c r="XEZ195" s="11"/>
      <c r="XFA195" s="11"/>
      <c r="XFB195" s="11"/>
    </row>
    <row r="196" s="1" customFormat="1" ht="24.75" customHeight="1" spans="1:16382">
      <c r="A196" s="18">
        <v>46</v>
      </c>
      <c r="B196" s="19" t="s">
        <v>268</v>
      </c>
      <c r="C196" s="23" t="s">
        <v>269</v>
      </c>
      <c r="D196" s="23" t="s">
        <v>291</v>
      </c>
      <c r="E196" s="18" t="s">
        <v>49</v>
      </c>
      <c r="F196" s="21">
        <v>660</v>
      </c>
      <c r="G196" s="22" t="s">
        <v>271</v>
      </c>
      <c r="H196" s="35"/>
      <c r="I196" s="8"/>
      <c r="J196" s="10"/>
      <c r="K196" s="9"/>
      <c r="L196" s="27"/>
      <c r="M196" s="47"/>
      <c r="N196" s="2"/>
      <c r="Q196" s="2"/>
      <c r="XEP196" s="11"/>
      <c r="XEQ196" s="11"/>
      <c r="XER196" s="11"/>
      <c r="XES196" s="11"/>
      <c r="XET196" s="11"/>
      <c r="XEU196" s="11"/>
      <c r="XEV196" s="11"/>
      <c r="XEW196" s="11"/>
      <c r="XEX196" s="11"/>
      <c r="XEY196" s="11"/>
      <c r="XEZ196" s="11"/>
      <c r="XFA196" s="11"/>
      <c r="XFB196" s="11"/>
    </row>
    <row r="197" s="1" customFormat="1" ht="24.75" customHeight="1" spans="1:16382">
      <c r="A197" s="18">
        <v>47</v>
      </c>
      <c r="B197" s="19" t="s">
        <v>268</v>
      </c>
      <c r="C197" s="23" t="s">
        <v>269</v>
      </c>
      <c r="D197" s="23" t="s">
        <v>292</v>
      </c>
      <c r="E197" s="18" t="s">
        <v>49</v>
      </c>
      <c r="F197" s="21">
        <v>760</v>
      </c>
      <c r="G197" s="22" t="s">
        <v>271</v>
      </c>
      <c r="H197" s="35"/>
      <c r="I197" s="8"/>
      <c r="J197" s="10"/>
      <c r="K197" s="9"/>
      <c r="L197" s="27"/>
      <c r="M197" s="47"/>
      <c r="N197" s="2"/>
      <c r="Q197" s="2"/>
      <c r="XEP197" s="11"/>
      <c r="XEQ197" s="11"/>
      <c r="XER197" s="11"/>
      <c r="XES197" s="11"/>
      <c r="XET197" s="11"/>
      <c r="XEU197" s="11"/>
      <c r="XEV197" s="11"/>
      <c r="XEW197" s="11"/>
      <c r="XEX197" s="11"/>
      <c r="XEY197" s="11"/>
      <c r="XEZ197" s="11"/>
      <c r="XFA197" s="11"/>
      <c r="XFB197" s="11"/>
    </row>
    <row r="198" s="1" customFormat="1" ht="24.75" customHeight="1" spans="1:16382">
      <c r="A198" s="18">
        <v>48</v>
      </c>
      <c r="B198" s="19" t="s">
        <v>293</v>
      </c>
      <c r="C198" s="23" t="s">
        <v>269</v>
      </c>
      <c r="D198" s="23" t="s">
        <v>270</v>
      </c>
      <c r="E198" s="18" t="s">
        <v>49</v>
      </c>
      <c r="F198" s="21">
        <v>235</v>
      </c>
      <c r="G198" s="22" t="s">
        <v>271</v>
      </c>
      <c r="H198" s="35"/>
      <c r="I198" s="8"/>
      <c r="J198" s="10"/>
      <c r="K198" s="40"/>
      <c r="L198" s="27"/>
      <c r="M198" s="47"/>
      <c r="N198" s="2"/>
      <c r="Q198" s="2"/>
      <c r="XEP198" s="11"/>
      <c r="XEQ198" s="11"/>
      <c r="XER198" s="11"/>
      <c r="XES198" s="11"/>
      <c r="XET198" s="11"/>
      <c r="XEU198" s="11"/>
      <c r="XEV198" s="11"/>
      <c r="XEW198" s="11"/>
      <c r="XEX198" s="11"/>
      <c r="XEY198" s="11"/>
      <c r="XEZ198" s="11"/>
      <c r="XFA198" s="11"/>
      <c r="XFB198" s="11"/>
    </row>
    <row r="199" s="1" customFormat="1" ht="24.75" customHeight="1" spans="1:16382">
      <c r="A199" s="18">
        <v>49</v>
      </c>
      <c r="B199" s="19" t="s">
        <v>293</v>
      </c>
      <c r="C199" s="23" t="s">
        <v>269</v>
      </c>
      <c r="D199" s="23" t="s">
        <v>273</v>
      </c>
      <c r="E199" s="18" t="s">
        <v>49</v>
      </c>
      <c r="F199" s="21">
        <v>237</v>
      </c>
      <c r="G199" s="22" t="s">
        <v>271</v>
      </c>
      <c r="H199" s="35"/>
      <c r="I199" s="8"/>
      <c r="J199" s="10"/>
      <c r="K199" s="40"/>
      <c r="L199" s="27"/>
      <c r="M199" s="47"/>
      <c r="N199" s="2"/>
      <c r="Q199" s="2"/>
      <c r="XEP199" s="11"/>
      <c r="XEQ199" s="11"/>
      <c r="XER199" s="11"/>
      <c r="XES199" s="11"/>
      <c r="XET199" s="11"/>
      <c r="XEU199" s="11"/>
      <c r="XEV199" s="11"/>
      <c r="XEW199" s="11"/>
      <c r="XEX199" s="11"/>
      <c r="XEY199" s="11"/>
      <c r="XEZ199" s="11"/>
      <c r="XFA199" s="11"/>
      <c r="XFB199" s="11"/>
    </row>
    <row r="200" s="1" customFormat="1" ht="24.75" customHeight="1" spans="1:16382">
      <c r="A200" s="18">
        <v>50</v>
      </c>
      <c r="B200" s="19" t="s">
        <v>293</v>
      </c>
      <c r="C200" s="23" t="s">
        <v>269</v>
      </c>
      <c r="D200" s="23" t="s">
        <v>274</v>
      </c>
      <c r="E200" s="18" t="s">
        <v>49</v>
      </c>
      <c r="F200" s="21">
        <v>300</v>
      </c>
      <c r="G200" s="22" t="s">
        <v>271</v>
      </c>
      <c r="H200" s="35" t="s">
        <v>272</v>
      </c>
      <c r="I200" s="8"/>
      <c r="J200" s="10"/>
      <c r="K200" s="9"/>
      <c r="L200" s="27"/>
      <c r="M200" s="47"/>
      <c r="N200" s="2"/>
      <c r="Q200" s="2"/>
      <c r="XEP200" s="11"/>
      <c r="XEQ200" s="11"/>
      <c r="XER200" s="11"/>
      <c r="XES200" s="11"/>
      <c r="XET200" s="11"/>
      <c r="XEU200" s="11"/>
      <c r="XEV200" s="11"/>
      <c r="XEW200" s="11"/>
      <c r="XEX200" s="11"/>
      <c r="XEY200" s="11"/>
      <c r="XEZ200" s="11"/>
      <c r="XFA200" s="11"/>
      <c r="XFB200" s="11"/>
    </row>
    <row r="201" s="1" customFormat="1" ht="24.75" customHeight="1" spans="1:16382">
      <c r="A201" s="18">
        <v>51</v>
      </c>
      <c r="B201" s="19" t="s">
        <v>293</v>
      </c>
      <c r="C201" s="23" t="s">
        <v>269</v>
      </c>
      <c r="D201" s="23" t="s">
        <v>275</v>
      </c>
      <c r="E201" s="18" t="s">
        <v>49</v>
      </c>
      <c r="F201" s="21">
        <v>340</v>
      </c>
      <c r="G201" s="22" t="s">
        <v>271</v>
      </c>
      <c r="H201" s="35"/>
      <c r="I201" s="8"/>
      <c r="J201" s="10"/>
      <c r="K201" s="9"/>
      <c r="L201" s="27"/>
      <c r="M201" s="47"/>
      <c r="N201" s="2"/>
      <c r="Q201" s="2"/>
      <c r="XEP201" s="11"/>
      <c r="XEQ201" s="11"/>
      <c r="XER201" s="11"/>
      <c r="XES201" s="11"/>
      <c r="XET201" s="11"/>
      <c r="XEU201" s="11"/>
      <c r="XEV201" s="11"/>
      <c r="XEW201" s="11"/>
      <c r="XEX201" s="11"/>
      <c r="XEY201" s="11"/>
      <c r="XEZ201" s="11"/>
      <c r="XFA201" s="11"/>
      <c r="XFB201" s="11"/>
    </row>
    <row r="202" s="1" customFormat="1" ht="24.75" customHeight="1" spans="1:16382">
      <c r="A202" s="18">
        <v>52</v>
      </c>
      <c r="B202" s="19" t="s">
        <v>293</v>
      </c>
      <c r="C202" s="23" t="s">
        <v>269</v>
      </c>
      <c r="D202" s="23" t="s">
        <v>276</v>
      </c>
      <c r="E202" s="18" t="s">
        <v>49</v>
      </c>
      <c r="F202" s="21">
        <v>360</v>
      </c>
      <c r="G202" s="22" t="s">
        <v>271</v>
      </c>
      <c r="H202" s="35"/>
      <c r="I202" s="8"/>
      <c r="J202" s="10"/>
      <c r="K202" s="9"/>
      <c r="L202" s="27"/>
      <c r="M202" s="47"/>
      <c r="N202" s="2"/>
      <c r="Q202" s="2"/>
      <c r="XEP202" s="11"/>
      <c r="XEQ202" s="11"/>
      <c r="XER202" s="11"/>
      <c r="XES202" s="11"/>
      <c r="XET202" s="11"/>
      <c r="XEU202" s="11"/>
      <c r="XEV202" s="11"/>
      <c r="XEW202" s="11"/>
      <c r="XEX202" s="11"/>
      <c r="XEY202" s="11"/>
      <c r="XEZ202" s="11"/>
      <c r="XFA202" s="11"/>
      <c r="XFB202" s="11"/>
    </row>
    <row r="203" s="1" customFormat="1" ht="24.75" customHeight="1" spans="1:16382">
      <c r="A203" s="18">
        <v>53</v>
      </c>
      <c r="B203" s="19" t="s">
        <v>293</v>
      </c>
      <c r="C203" s="23" t="s">
        <v>269</v>
      </c>
      <c r="D203" s="23" t="s">
        <v>277</v>
      </c>
      <c r="E203" s="18" t="s">
        <v>49</v>
      </c>
      <c r="F203" s="21">
        <v>267</v>
      </c>
      <c r="G203" s="22" t="s">
        <v>271</v>
      </c>
      <c r="H203" s="35" t="s">
        <v>272</v>
      </c>
      <c r="I203" s="8"/>
      <c r="J203" s="10"/>
      <c r="K203" s="40"/>
      <c r="L203" s="27"/>
      <c r="M203" s="47"/>
      <c r="N203" s="2"/>
      <c r="Q203" s="2"/>
      <c r="XEP203" s="11"/>
      <c r="XEQ203" s="11"/>
      <c r="XER203" s="11"/>
      <c r="XES203" s="11"/>
      <c r="XET203" s="11"/>
      <c r="XEU203" s="11"/>
      <c r="XEV203" s="11"/>
      <c r="XEW203" s="11"/>
      <c r="XEX203" s="11"/>
      <c r="XEY203" s="11"/>
      <c r="XEZ203" s="11"/>
      <c r="XFA203" s="11"/>
      <c r="XFB203" s="11"/>
    </row>
    <row r="204" s="1" customFormat="1" ht="24.75" customHeight="1" spans="1:16382">
      <c r="A204" s="18">
        <v>54</v>
      </c>
      <c r="B204" s="19" t="s">
        <v>293</v>
      </c>
      <c r="C204" s="23" t="s">
        <v>269</v>
      </c>
      <c r="D204" s="23" t="s">
        <v>278</v>
      </c>
      <c r="E204" s="18" t="s">
        <v>49</v>
      </c>
      <c r="F204" s="21">
        <v>275</v>
      </c>
      <c r="G204" s="22" t="s">
        <v>271</v>
      </c>
      <c r="H204" s="35"/>
      <c r="I204" s="8"/>
      <c r="J204" s="10"/>
      <c r="K204" s="40"/>
      <c r="L204" s="27"/>
      <c r="M204" s="47"/>
      <c r="N204" s="2"/>
      <c r="Q204" s="2"/>
      <c r="XEP204" s="11"/>
      <c r="XEQ204" s="11"/>
      <c r="XER204" s="11"/>
      <c r="XES204" s="11"/>
      <c r="XET204" s="11"/>
      <c r="XEU204" s="11"/>
      <c r="XEV204" s="11"/>
      <c r="XEW204" s="11"/>
      <c r="XEX204" s="11"/>
      <c r="XEY204" s="11"/>
      <c r="XEZ204" s="11"/>
      <c r="XFA204" s="11"/>
      <c r="XFB204" s="11"/>
    </row>
    <row r="205" s="1" customFormat="1" ht="24.75" customHeight="1" spans="1:16382">
      <c r="A205" s="18">
        <v>55</v>
      </c>
      <c r="B205" s="19" t="s">
        <v>293</v>
      </c>
      <c r="C205" s="23" t="s">
        <v>269</v>
      </c>
      <c r="D205" s="23" t="s">
        <v>279</v>
      </c>
      <c r="E205" s="18" t="s">
        <v>49</v>
      </c>
      <c r="F205" s="21">
        <v>361</v>
      </c>
      <c r="G205" s="22" t="s">
        <v>271</v>
      </c>
      <c r="H205" s="35"/>
      <c r="I205" s="8"/>
      <c r="J205" s="10"/>
      <c r="K205" s="9"/>
      <c r="L205" s="27"/>
      <c r="M205" s="47"/>
      <c r="N205" s="2"/>
      <c r="Q205" s="2"/>
      <c r="XEP205" s="11"/>
      <c r="XEQ205" s="11"/>
      <c r="XER205" s="11"/>
      <c r="XES205" s="11"/>
      <c r="XET205" s="11"/>
      <c r="XEU205" s="11"/>
      <c r="XEV205" s="11"/>
      <c r="XEW205" s="11"/>
      <c r="XEX205" s="11"/>
      <c r="XEY205" s="11"/>
      <c r="XEZ205" s="11"/>
      <c r="XFA205" s="11"/>
      <c r="XFB205" s="11"/>
    </row>
    <row r="206" s="1" customFormat="1" ht="24.75" customHeight="1" spans="1:16382">
      <c r="A206" s="18">
        <v>56</v>
      </c>
      <c r="B206" s="19" t="s">
        <v>293</v>
      </c>
      <c r="C206" s="23" t="s">
        <v>269</v>
      </c>
      <c r="D206" s="23" t="s">
        <v>280</v>
      </c>
      <c r="E206" s="18" t="s">
        <v>49</v>
      </c>
      <c r="F206" s="21">
        <v>428</v>
      </c>
      <c r="G206" s="22" t="s">
        <v>271</v>
      </c>
      <c r="H206" s="35"/>
      <c r="I206" s="8"/>
      <c r="J206" s="10"/>
      <c r="K206" s="9"/>
      <c r="L206" s="27"/>
      <c r="M206" s="47"/>
      <c r="N206" s="2"/>
      <c r="Q206" s="2"/>
      <c r="XEP206" s="11"/>
      <c r="XEQ206" s="11"/>
      <c r="XER206" s="11"/>
      <c r="XES206" s="11"/>
      <c r="XET206" s="11"/>
      <c r="XEU206" s="11"/>
      <c r="XEV206" s="11"/>
      <c r="XEW206" s="11"/>
      <c r="XEX206" s="11"/>
      <c r="XEY206" s="11"/>
      <c r="XEZ206" s="11"/>
      <c r="XFA206" s="11"/>
      <c r="XFB206" s="11"/>
    </row>
    <row r="207" s="1" customFormat="1" ht="24.75" customHeight="1" spans="1:16382">
      <c r="A207" s="18">
        <v>57</v>
      </c>
      <c r="B207" s="19" t="s">
        <v>293</v>
      </c>
      <c r="C207" s="23" t="s">
        <v>269</v>
      </c>
      <c r="D207" s="23" t="s">
        <v>281</v>
      </c>
      <c r="E207" s="18" t="s">
        <v>49</v>
      </c>
      <c r="F207" s="21">
        <v>439</v>
      </c>
      <c r="G207" s="22" t="s">
        <v>271</v>
      </c>
      <c r="H207" s="35"/>
      <c r="I207" s="8"/>
      <c r="J207" s="10"/>
      <c r="K207" s="9"/>
      <c r="L207" s="27"/>
      <c r="M207" s="47"/>
      <c r="N207" s="2"/>
      <c r="Q207" s="2"/>
      <c r="XEP207" s="11"/>
      <c r="XEQ207" s="11"/>
      <c r="XER207" s="11"/>
      <c r="XES207" s="11"/>
      <c r="XET207" s="11"/>
      <c r="XEU207" s="11"/>
      <c r="XEV207" s="11"/>
      <c r="XEW207" s="11"/>
      <c r="XEX207" s="11"/>
      <c r="XEY207" s="11"/>
      <c r="XEZ207" s="11"/>
      <c r="XFA207" s="11"/>
      <c r="XFB207" s="11"/>
    </row>
    <row r="208" s="1" customFormat="1" ht="24.75" customHeight="1" spans="1:16382">
      <c r="A208" s="18">
        <v>58</v>
      </c>
      <c r="B208" s="19" t="s">
        <v>293</v>
      </c>
      <c r="C208" s="23" t="s">
        <v>269</v>
      </c>
      <c r="D208" s="23" t="s">
        <v>285</v>
      </c>
      <c r="E208" s="18" t="s">
        <v>49</v>
      </c>
      <c r="F208" s="21">
        <v>306</v>
      </c>
      <c r="G208" s="22" t="s">
        <v>271</v>
      </c>
      <c r="H208" s="35"/>
      <c r="I208" s="8"/>
      <c r="J208" s="10"/>
      <c r="K208" s="40"/>
      <c r="L208" s="27"/>
      <c r="M208" s="47"/>
      <c r="N208" s="2"/>
      <c r="Q208" s="2"/>
      <c r="XEP208" s="11"/>
      <c r="XEQ208" s="11"/>
      <c r="XER208" s="11"/>
      <c r="XES208" s="11"/>
      <c r="XET208" s="11"/>
      <c r="XEU208" s="11"/>
      <c r="XEV208" s="11"/>
      <c r="XEW208" s="11"/>
      <c r="XEX208" s="11"/>
      <c r="XEY208" s="11"/>
      <c r="XEZ208" s="11"/>
      <c r="XFA208" s="11"/>
      <c r="XFB208" s="11"/>
    </row>
    <row r="209" s="1" customFormat="1" ht="24.75" customHeight="1" spans="1:16382">
      <c r="A209" s="18">
        <v>59</v>
      </c>
      <c r="B209" s="19" t="s">
        <v>293</v>
      </c>
      <c r="C209" s="23" t="s">
        <v>269</v>
      </c>
      <c r="D209" s="23" t="s">
        <v>286</v>
      </c>
      <c r="E209" s="18" t="s">
        <v>49</v>
      </c>
      <c r="F209" s="21">
        <v>316</v>
      </c>
      <c r="G209" s="22" t="s">
        <v>271</v>
      </c>
      <c r="H209" s="35"/>
      <c r="I209" s="8"/>
      <c r="J209" s="10"/>
      <c r="K209" s="40"/>
      <c r="L209" s="27"/>
      <c r="M209" s="10"/>
      <c r="N209" s="2"/>
      <c r="Q209" s="2"/>
      <c r="XEP209" s="11"/>
      <c r="XEQ209" s="11"/>
      <c r="XER209" s="11"/>
      <c r="XES209" s="11"/>
      <c r="XET209" s="11"/>
      <c r="XEU209" s="11"/>
      <c r="XEV209" s="11"/>
      <c r="XEW209" s="11"/>
      <c r="XEX209" s="11"/>
      <c r="XEY209" s="11"/>
      <c r="XEZ209" s="11"/>
      <c r="XFA209" s="11"/>
      <c r="XFB209" s="11"/>
    </row>
    <row r="210" s="1" customFormat="1" ht="24.75" customHeight="1" spans="1:16382">
      <c r="A210" s="18">
        <v>60</v>
      </c>
      <c r="B210" s="19" t="s">
        <v>293</v>
      </c>
      <c r="C210" s="23" t="s">
        <v>269</v>
      </c>
      <c r="D210" s="23" t="s">
        <v>287</v>
      </c>
      <c r="E210" s="18" t="s">
        <v>49</v>
      </c>
      <c r="F210" s="21">
        <v>408</v>
      </c>
      <c r="G210" s="22" t="s">
        <v>271</v>
      </c>
      <c r="H210" s="35"/>
      <c r="I210" s="8"/>
      <c r="J210" s="10"/>
      <c r="K210" s="9"/>
      <c r="L210" s="27"/>
      <c r="M210" s="10"/>
      <c r="N210" s="2"/>
      <c r="Q210" s="2"/>
      <c r="XEP210" s="11"/>
      <c r="XEQ210" s="11"/>
      <c r="XER210" s="11"/>
      <c r="XES210" s="11"/>
      <c r="XET210" s="11"/>
      <c r="XEU210" s="11"/>
      <c r="XEV210" s="11"/>
      <c r="XEW210" s="11"/>
      <c r="XEX210" s="11"/>
      <c r="XEY210" s="11"/>
      <c r="XEZ210" s="11"/>
      <c r="XFA210" s="11"/>
      <c r="XFB210" s="11"/>
    </row>
    <row r="211" s="1" customFormat="1" ht="24.75" customHeight="1" spans="1:16382">
      <c r="A211" s="18">
        <v>61</v>
      </c>
      <c r="B211" s="19" t="s">
        <v>293</v>
      </c>
      <c r="C211" s="23" t="s">
        <v>269</v>
      </c>
      <c r="D211" s="23" t="s">
        <v>288</v>
      </c>
      <c r="E211" s="18" t="s">
        <v>49</v>
      </c>
      <c r="F211" s="21">
        <v>515</v>
      </c>
      <c r="G211" s="22" t="s">
        <v>271</v>
      </c>
      <c r="H211" s="35"/>
      <c r="I211" s="8"/>
      <c r="J211" s="10"/>
      <c r="K211" s="9"/>
      <c r="L211" s="27"/>
      <c r="M211" s="10"/>
      <c r="N211" s="2"/>
      <c r="Q211" s="2"/>
      <c r="XEP211" s="11"/>
      <c r="XEQ211" s="11"/>
      <c r="XER211" s="11"/>
      <c r="XES211" s="11"/>
      <c r="XET211" s="11"/>
      <c r="XEU211" s="11"/>
      <c r="XEV211" s="11"/>
      <c r="XEW211" s="11"/>
      <c r="XEX211" s="11"/>
      <c r="XEY211" s="11"/>
      <c r="XEZ211" s="11"/>
      <c r="XFA211" s="11"/>
      <c r="XFB211" s="11"/>
    </row>
    <row r="212" s="1" customFormat="1" ht="24.75" customHeight="1" spans="1:16382">
      <c r="A212" s="18">
        <v>62</v>
      </c>
      <c r="B212" s="19" t="s">
        <v>293</v>
      </c>
      <c r="C212" s="23" t="s">
        <v>269</v>
      </c>
      <c r="D212" s="23" t="s">
        <v>289</v>
      </c>
      <c r="E212" s="18" t="s">
        <v>49</v>
      </c>
      <c r="F212" s="21">
        <v>530</v>
      </c>
      <c r="G212" s="22" t="s">
        <v>271</v>
      </c>
      <c r="H212" s="35"/>
      <c r="I212" s="8"/>
      <c r="J212" s="10"/>
      <c r="K212" s="9"/>
      <c r="L212" s="27"/>
      <c r="M212" s="10"/>
      <c r="N212" s="2"/>
      <c r="Q212" s="2"/>
      <c r="XEP212" s="11"/>
      <c r="XEQ212" s="11"/>
      <c r="XER212" s="11"/>
      <c r="XES212" s="11"/>
      <c r="XET212" s="11"/>
      <c r="XEU212" s="11"/>
      <c r="XEV212" s="11"/>
      <c r="XEW212" s="11"/>
      <c r="XEX212" s="11"/>
      <c r="XEY212" s="11"/>
      <c r="XEZ212" s="11"/>
      <c r="XFA212" s="11"/>
      <c r="XFB212" s="11"/>
    </row>
    <row r="213" s="1" customFormat="1" ht="24.75" customHeight="1" spans="1:16382">
      <c r="A213" s="18">
        <v>63</v>
      </c>
      <c r="B213" s="19" t="s">
        <v>294</v>
      </c>
      <c r="C213" s="23" t="s">
        <v>295</v>
      </c>
      <c r="D213" s="23"/>
      <c r="E213" s="18" t="s">
        <v>245</v>
      </c>
      <c r="F213" s="21">
        <v>120</v>
      </c>
      <c r="G213" s="22" t="s">
        <v>271</v>
      </c>
      <c r="H213" s="35"/>
      <c r="I213" s="8"/>
      <c r="J213" s="9"/>
      <c r="K213" s="9"/>
      <c r="L213" s="27"/>
      <c r="M213" s="10"/>
      <c r="N213" s="2"/>
      <c r="Q213" s="2"/>
      <c r="XEP213" s="11"/>
      <c r="XEQ213" s="11"/>
      <c r="XER213" s="11"/>
      <c r="XES213" s="11"/>
      <c r="XET213" s="11"/>
      <c r="XEU213" s="11"/>
      <c r="XEV213" s="11"/>
      <c r="XEW213" s="11"/>
      <c r="XEX213" s="11"/>
      <c r="XEY213" s="11"/>
      <c r="XEZ213" s="11"/>
      <c r="XFA213" s="11"/>
      <c r="XFB213" s="11"/>
    </row>
    <row r="214" s="1" customFormat="1" ht="24.75" customHeight="1" spans="1:16382">
      <c r="A214" s="18">
        <v>64</v>
      </c>
      <c r="B214" s="19" t="s">
        <v>296</v>
      </c>
      <c r="C214" s="23" t="s">
        <v>243</v>
      </c>
      <c r="D214" s="23" t="s">
        <v>297</v>
      </c>
      <c r="E214" s="18" t="s">
        <v>40</v>
      </c>
      <c r="F214" s="21">
        <v>110</v>
      </c>
      <c r="G214" s="22" t="s">
        <v>271</v>
      </c>
      <c r="H214" s="35"/>
      <c r="I214" s="8"/>
      <c r="J214" s="9"/>
      <c r="K214" s="27"/>
      <c r="L214" s="10"/>
      <c r="M214" s="10"/>
      <c r="N214" s="2"/>
      <c r="Q214" s="2"/>
      <c r="XEP214" s="11"/>
      <c r="XEQ214" s="11"/>
      <c r="XER214" s="11"/>
      <c r="XES214" s="11"/>
      <c r="XET214" s="11"/>
      <c r="XEU214" s="11"/>
      <c r="XEV214" s="11"/>
      <c r="XEW214" s="11"/>
      <c r="XEX214" s="11"/>
      <c r="XEY214" s="11"/>
      <c r="XEZ214" s="11"/>
      <c r="XFA214" s="11"/>
      <c r="XFB214" s="11"/>
    </row>
    <row r="215" s="1" customFormat="1" ht="24.75" customHeight="1" spans="1:16382">
      <c r="A215" s="18">
        <v>65</v>
      </c>
      <c r="B215" s="19" t="s">
        <v>296</v>
      </c>
      <c r="C215" s="23" t="s">
        <v>243</v>
      </c>
      <c r="D215" s="23" t="s">
        <v>298</v>
      </c>
      <c r="E215" s="18" t="s">
        <v>40</v>
      </c>
      <c r="F215" s="21">
        <v>150</v>
      </c>
      <c r="G215" s="22" t="s">
        <v>271</v>
      </c>
      <c r="H215" s="35"/>
      <c r="I215" s="8"/>
      <c r="J215" s="9"/>
      <c r="K215" s="27"/>
      <c r="L215" s="10"/>
      <c r="M215" s="10"/>
      <c r="N215" s="2"/>
      <c r="Q215" s="2"/>
      <c r="XEP215" s="11"/>
      <c r="XEQ215" s="11"/>
      <c r="XER215" s="11"/>
      <c r="XES215" s="11"/>
      <c r="XET215" s="11"/>
      <c r="XEU215" s="11"/>
      <c r="XEV215" s="11"/>
      <c r="XEW215" s="11"/>
      <c r="XEX215" s="11"/>
      <c r="XEY215" s="11"/>
      <c r="XEZ215" s="11"/>
      <c r="XFA215" s="11"/>
      <c r="XFB215" s="11"/>
    </row>
    <row r="216" s="1" customFormat="1" ht="24.75" customHeight="1" spans="1:16382">
      <c r="A216" s="18">
        <v>66</v>
      </c>
      <c r="B216" s="19" t="s">
        <v>296</v>
      </c>
      <c r="C216" s="23" t="s">
        <v>243</v>
      </c>
      <c r="D216" s="23" t="s">
        <v>299</v>
      </c>
      <c r="E216" s="18" t="s">
        <v>40</v>
      </c>
      <c r="F216" s="21">
        <v>160</v>
      </c>
      <c r="G216" s="22" t="s">
        <v>271</v>
      </c>
      <c r="H216" s="35"/>
      <c r="I216" s="8"/>
      <c r="J216" s="9"/>
      <c r="K216" s="27"/>
      <c r="L216" s="10"/>
      <c r="M216" s="10"/>
      <c r="N216" s="2"/>
      <c r="Q216" s="2"/>
      <c r="XEP216" s="11"/>
      <c r="XEQ216" s="11"/>
      <c r="XER216" s="11"/>
      <c r="XES216" s="11"/>
      <c r="XET216" s="11"/>
      <c r="XEU216" s="11"/>
      <c r="XEV216" s="11"/>
      <c r="XEW216" s="11"/>
      <c r="XEX216" s="11"/>
      <c r="XEY216" s="11"/>
      <c r="XEZ216" s="11"/>
      <c r="XFA216" s="11"/>
      <c r="XFB216" s="11"/>
    </row>
    <row r="217" s="1" customFormat="1" ht="24.75" customHeight="1" spans="1:16382">
      <c r="A217" s="18">
        <v>67</v>
      </c>
      <c r="B217" s="19" t="s">
        <v>296</v>
      </c>
      <c r="C217" s="23" t="s">
        <v>243</v>
      </c>
      <c r="D217" s="23" t="s">
        <v>300</v>
      </c>
      <c r="E217" s="18" t="s">
        <v>40</v>
      </c>
      <c r="F217" s="21">
        <v>170</v>
      </c>
      <c r="G217" s="22" t="s">
        <v>271</v>
      </c>
      <c r="H217" s="35"/>
      <c r="I217" s="8"/>
      <c r="J217" s="9"/>
      <c r="K217" s="27"/>
      <c r="L217" s="10"/>
      <c r="M217" s="10"/>
      <c r="N217" s="2"/>
      <c r="Q217" s="2"/>
      <c r="XEP217" s="11"/>
      <c r="XEQ217" s="11"/>
      <c r="XER217" s="11"/>
      <c r="XES217" s="11"/>
      <c r="XET217" s="11"/>
      <c r="XEU217" s="11"/>
      <c r="XEV217" s="11"/>
      <c r="XEW217" s="11"/>
      <c r="XEX217" s="11"/>
      <c r="XEY217" s="11"/>
      <c r="XEZ217" s="11"/>
      <c r="XFA217" s="11"/>
      <c r="XFB217" s="11"/>
    </row>
    <row r="218" s="1" customFormat="1" ht="24.75" customHeight="1" spans="1:16382">
      <c r="A218" s="18">
        <v>68</v>
      </c>
      <c r="B218" s="19" t="s">
        <v>296</v>
      </c>
      <c r="C218" s="23" t="s">
        <v>243</v>
      </c>
      <c r="D218" s="23" t="s">
        <v>301</v>
      </c>
      <c r="E218" s="18" t="s">
        <v>40</v>
      </c>
      <c r="F218" s="21">
        <v>180</v>
      </c>
      <c r="G218" s="22" t="s">
        <v>271</v>
      </c>
      <c r="H218" s="35"/>
      <c r="I218" s="8"/>
      <c r="J218" s="9"/>
      <c r="K218" s="27"/>
      <c r="L218" s="10"/>
      <c r="M218" s="10"/>
      <c r="N218" s="2"/>
      <c r="Q218" s="2"/>
      <c r="XEP218" s="11"/>
      <c r="XEQ218" s="11"/>
      <c r="XER218" s="11"/>
      <c r="XES218" s="11"/>
      <c r="XET218" s="11"/>
      <c r="XEU218" s="11"/>
      <c r="XEV218" s="11"/>
      <c r="XEW218" s="11"/>
      <c r="XEX218" s="11"/>
      <c r="XEY218" s="11"/>
      <c r="XEZ218" s="11"/>
      <c r="XFA218" s="11"/>
      <c r="XFB218" s="11"/>
    </row>
    <row r="219" s="1" customFormat="1" ht="24.75" customHeight="1" spans="1:16382">
      <c r="A219" s="20"/>
      <c r="B219" s="44"/>
      <c r="C219" s="23"/>
      <c r="D219" s="23"/>
      <c r="E219" s="20"/>
      <c r="F219" s="21">
        <f>SUM(F151:F218)</f>
        <v>13261.56</v>
      </c>
      <c r="G219" s="20"/>
      <c r="H219" s="20"/>
      <c r="I219" s="8"/>
      <c r="J219" s="9"/>
      <c r="K219" s="27"/>
      <c r="L219" s="10"/>
      <c r="M219" s="10"/>
      <c r="N219" s="2"/>
      <c r="Q219" s="2"/>
      <c r="XEP219" s="11"/>
      <c r="XEQ219" s="11"/>
      <c r="XER219" s="11"/>
      <c r="XES219" s="11"/>
      <c r="XET219" s="11"/>
      <c r="XEU219" s="11"/>
      <c r="XEV219" s="11"/>
      <c r="XEW219" s="11"/>
      <c r="XEX219" s="11"/>
      <c r="XEY219" s="11"/>
      <c r="XEZ219" s="11"/>
      <c r="XFA219" s="11"/>
      <c r="XFB219" s="11"/>
    </row>
    <row r="220" s="1" customFormat="1" ht="27" customHeight="1" spans="1:16382">
      <c r="A220" s="36" t="s">
        <v>302</v>
      </c>
      <c r="B220" s="37"/>
      <c r="C220" s="38"/>
      <c r="D220" s="38"/>
      <c r="E220" s="36"/>
      <c r="F220" s="21"/>
      <c r="G220" s="36"/>
      <c r="H220" s="39"/>
      <c r="I220" s="25"/>
      <c r="J220" s="9"/>
      <c r="K220" s="27"/>
      <c r="L220" s="10"/>
      <c r="M220" s="10"/>
      <c r="N220" s="2"/>
      <c r="Q220" s="2"/>
      <c r="XEP220" s="11"/>
      <c r="XEQ220" s="11"/>
      <c r="XER220" s="11"/>
      <c r="XES220" s="11"/>
      <c r="XET220" s="11"/>
      <c r="XEU220" s="11"/>
      <c r="XEV220" s="11"/>
      <c r="XEW220" s="11"/>
      <c r="XEX220" s="11"/>
      <c r="XEY220" s="11"/>
      <c r="XEZ220" s="11"/>
      <c r="XFA220" s="11"/>
      <c r="XFB220" s="11"/>
    </row>
    <row r="221" s="1" customFormat="1" ht="28.5" spans="1:16382">
      <c r="A221" s="18" t="s">
        <v>303</v>
      </c>
      <c r="B221" s="19" t="s">
        <v>3</v>
      </c>
      <c r="C221" s="20" t="s">
        <v>4</v>
      </c>
      <c r="D221" s="20" t="s">
        <v>5</v>
      </c>
      <c r="E221" s="18" t="s">
        <v>6</v>
      </c>
      <c r="F221" s="21" t="s">
        <v>7</v>
      </c>
      <c r="G221" s="22" t="s">
        <v>8</v>
      </c>
      <c r="H221" s="20" t="s">
        <v>9</v>
      </c>
      <c r="I221" s="26"/>
      <c r="J221" s="9"/>
      <c r="K221" s="27"/>
      <c r="L221" s="10"/>
      <c r="M221" s="10"/>
      <c r="N221" s="2"/>
      <c r="Q221" s="2"/>
      <c r="XEP221" s="11"/>
      <c r="XEQ221" s="11"/>
      <c r="XER221" s="11"/>
      <c r="XES221" s="11"/>
      <c r="XET221" s="11"/>
      <c r="XEU221" s="11"/>
      <c r="XEV221" s="11"/>
      <c r="XEW221" s="11"/>
      <c r="XEX221" s="11"/>
      <c r="XEY221" s="11"/>
      <c r="XEZ221" s="11"/>
      <c r="XFA221" s="11"/>
      <c r="XFB221" s="11"/>
    </row>
    <row r="222" s="2" customFormat="1" ht="24.75" customHeight="1" spans="1:16382">
      <c r="A222" s="18">
        <v>1</v>
      </c>
      <c r="B222" s="19" t="s">
        <v>304</v>
      </c>
      <c r="C222" s="23" t="s">
        <v>305</v>
      </c>
      <c r="D222" s="23"/>
      <c r="E222" s="18" t="s">
        <v>163</v>
      </c>
      <c r="F222" s="21">
        <v>50</v>
      </c>
      <c r="G222" s="22" t="s">
        <v>17</v>
      </c>
      <c r="H222" s="35" t="s">
        <v>306</v>
      </c>
      <c r="I222" s="8"/>
      <c r="J222" s="9"/>
      <c r="K222" s="2"/>
      <c r="L222" s="9"/>
      <c r="M222" s="10"/>
      <c r="O222" s="1"/>
      <c r="P222" s="1"/>
      <c r="Q222" s="2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  <c r="JB222" s="1"/>
      <c r="JC222" s="1"/>
      <c r="JD222" s="1"/>
      <c r="JE222" s="1"/>
      <c r="JF222" s="1"/>
      <c r="JG222" s="1"/>
      <c r="JH222" s="1"/>
      <c r="JI222" s="1"/>
      <c r="JJ222" s="1"/>
      <c r="JK222" s="1"/>
      <c r="JL222" s="1"/>
      <c r="JM222" s="1"/>
      <c r="JN222" s="1"/>
      <c r="JO222" s="1"/>
      <c r="JP222" s="1"/>
      <c r="JQ222" s="1"/>
      <c r="JR222" s="1"/>
      <c r="JS222" s="1"/>
      <c r="JT222" s="1"/>
      <c r="JU222" s="1"/>
      <c r="JV222" s="1"/>
      <c r="JW222" s="1"/>
      <c r="JX222" s="1"/>
      <c r="JY222" s="1"/>
      <c r="JZ222" s="1"/>
      <c r="KA222" s="1"/>
      <c r="KB222" s="1"/>
      <c r="KC222" s="1"/>
      <c r="KD222" s="1"/>
      <c r="KE222" s="1"/>
      <c r="KF222" s="1"/>
      <c r="KG222" s="1"/>
      <c r="KH222" s="1"/>
      <c r="KI222" s="1"/>
      <c r="KJ222" s="1"/>
      <c r="KK222" s="1"/>
      <c r="KL222" s="1"/>
      <c r="KM222" s="1"/>
      <c r="KN222" s="1"/>
      <c r="KO222" s="1"/>
      <c r="KP222" s="1"/>
      <c r="KQ222" s="1"/>
      <c r="KR222" s="1"/>
      <c r="KS222" s="1"/>
      <c r="KT222" s="1"/>
      <c r="KU222" s="1"/>
      <c r="KV222" s="1"/>
      <c r="KW222" s="1"/>
      <c r="KX222" s="1"/>
      <c r="KY222" s="1"/>
      <c r="KZ222" s="1"/>
      <c r="LA222" s="1"/>
      <c r="LB222" s="1"/>
      <c r="LC222" s="1"/>
      <c r="LD222" s="1"/>
      <c r="LE222" s="1"/>
      <c r="LF222" s="1"/>
      <c r="LG222" s="1"/>
      <c r="LH222" s="1"/>
      <c r="LI222" s="1"/>
      <c r="LJ222" s="1"/>
      <c r="LK222" s="1"/>
      <c r="LL222" s="1"/>
      <c r="LM222" s="1"/>
      <c r="LN222" s="1"/>
      <c r="LO222" s="1"/>
      <c r="LP222" s="1"/>
      <c r="LQ222" s="1"/>
      <c r="LR222" s="1"/>
      <c r="LS222" s="1"/>
      <c r="LT222" s="1"/>
      <c r="LU222" s="1"/>
      <c r="LV222" s="1"/>
      <c r="LW222" s="1"/>
      <c r="LX222" s="1"/>
      <c r="LY222" s="1"/>
      <c r="LZ222" s="1"/>
      <c r="MA222" s="1"/>
      <c r="MB222" s="1"/>
      <c r="MC222" s="1"/>
      <c r="MD222" s="1"/>
      <c r="ME222" s="1"/>
      <c r="MF222" s="1"/>
      <c r="MG222" s="1"/>
      <c r="MH222" s="1"/>
      <c r="MI222" s="1"/>
      <c r="MJ222" s="1"/>
      <c r="MK222" s="1"/>
      <c r="ML222" s="1"/>
      <c r="MM222" s="1"/>
      <c r="MN222" s="1"/>
      <c r="MO222" s="1"/>
      <c r="MP222" s="1"/>
      <c r="MQ222" s="1"/>
      <c r="MR222" s="1"/>
      <c r="MS222" s="1"/>
      <c r="MT222" s="1"/>
      <c r="MU222" s="1"/>
      <c r="MV222" s="1"/>
      <c r="MW222" s="1"/>
      <c r="MX222" s="1"/>
      <c r="MY222" s="1"/>
      <c r="MZ222" s="1"/>
      <c r="NA222" s="1"/>
      <c r="NB222" s="1"/>
      <c r="NC222" s="1"/>
      <c r="ND222" s="1"/>
      <c r="NE222" s="1"/>
      <c r="NF222" s="1"/>
      <c r="NG222" s="1"/>
      <c r="NH222" s="1"/>
      <c r="NI222" s="1"/>
      <c r="NJ222" s="1"/>
      <c r="NK222" s="1"/>
      <c r="NL222" s="1"/>
      <c r="NM222" s="1"/>
      <c r="NN222" s="1"/>
      <c r="NO222" s="1"/>
      <c r="NP222" s="1"/>
      <c r="NQ222" s="1"/>
      <c r="NR222" s="1"/>
      <c r="NS222" s="1"/>
      <c r="NT222" s="1"/>
      <c r="NU222" s="1"/>
      <c r="NV222" s="1"/>
      <c r="NW222" s="1"/>
      <c r="NX222" s="1"/>
      <c r="NY222" s="1"/>
      <c r="NZ222" s="1"/>
      <c r="OA222" s="1"/>
      <c r="OB222" s="1"/>
      <c r="OC222" s="1"/>
      <c r="OD222" s="1"/>
      <c r="OE222" s="1"/>
      <c r="OF222" s="1"/>
      <c r="OG222" s="1"/>
      <c r="OH222" s="1"/>
      <c r="OI222" s="1"/>
      <c r="OJ222" s="1"/>
      <c r="OK222" s="1"/>
      <c r="OL222" s="1"/>
      <c r="OM222" s="1"/>
      <c r="ON222" s="1"/>
      <c r="OO222" s="1"/>
      <c r="OP222" s="1"/>
      <c r="OQ222" s="1"/>
      <c r="OR222" s="1"/>
      <c r="OS222" s="1"/>
      <c r="OT222" s="1"/>
      <c r="OU222" s="1"/>
      <c r="OV222" s="1"/>
      <c r="OW222" s="1"/>
      <c r="OX222" s="1"/>
      <c r="OY222" s="1"/>
      <c r="OZ222" s="1"/>
      <c r="PA222" s="1"/>
      <c r="PB222" s="1"/>
      <c r="PC222" s="1"/>
      <c r="PD222" s="1"/>
      <c r="PE222" s="1"/>
      <c r="PF222" s="1"/>
      <c r="PG222" s="1"/>
      <c r="PH222" s="1"/>
      <c r="PI222" s="1"/>
      <c r="PJ222" s="1"/>
      <c r="PK222" s="1"/>
      <c r="PL222" s="1"/>
      <c r="PM222" s="1"/>
      <c r="PN222" s="1"/>
      <c r="PO222" s="1"/>
      <c r="PP222" s="1"/>
      <c r="PQ222" s="1"/>
      <c r="PR222" s="1"/>
      <c r="PS222" s="1"/>
      <c r="PT222" s="1"/>
      <c r="PU222" s="1"/>
      <c r="PV222" s="1"/>
      <c r="PW222" s="1"/>
      <c r="PX222" s="1"/>
      <c r="PY222" s="1"/>
      <c r="PZ222" s="1"/>
      <c r="QA222" s="1"/>
      <c r="QB222" s="1"/>
      <c r="QC222" s="1"/>
      <c r="QD222" s="1"/>
      <c r="QE222" s="1"/>
      <c r="QF222" s="1"/>
      <c r="QG222" s="1"/>
      <c r="QH222" s="1"/>
      <c r="QI222" s="1"/>
      <c r="QJ222" s="1"/>
      <c r="QK222" s="1"/>
      <c r="QL222" s="1"/>
      <c r="QM222" s="1"/>
      <c r="QN222" s="1"/>
      <c r="QO222" s="1"/>
      <c r="QP222" s="1"/>
      <c r="QQ222" s="1"/>
      <c r="QR222" s="1"/>
      <c r="QS222" s="1"/>
      <c r="QT222" s="1"/>
      <c r="QU222" s="1"/>
      <c r="QV222" s="1"/>
      <c r="QW222" s="1"/>
      <c r="QX222" s="1"/>
      <c r="QY222" s="1"/>
      <c r="QZ222" s="1"/>
      <c r="RA222" s="1"/>
      <c r="RB222" s="1"/>
      <c r="RC222" s="1"/>
      <c r="RD222" s="1"/>
      <c r="RE222" s="1"/>
      <c r="RF222" s="1"/>
      <c r="RG222" s="1"/>
      <c r="RH222" s="1"/>
      <c r="RI222" s="1"/>
      <c r="RJ222" s="1"/>
      <c r="RK222" s="1"/>
      <c r="RL222" s="1"/>
      <c r="RM222" s="1"/>
      <c r="RN222" s="1"/>
      <c r="RO222" s="1"/>
      <c r="RP222" s="1"/>
      <c r="RQ222" s="1"/>
      <c r="RR222" s="1"/>
      <c r="RS222" s="1"/>
      <c r="RT222" s="1"/>
      <c r="RU222" s="1"/>
      <c r="RV222" s="1"/>
      <c r="RW222" s="1"/>
      <c r="RX222" s="1"/>
      <c r="RY222" s="1"/>
      <c r="RZ222" s="1"/>
      <c r="SA222" s="1"/>
      <c r="SB222" s="1"/>
      <c r="SC222" s="1"/>
      <c r="SD222" s="1"/>
      <c r="SE222" s="1"/>
      <c r="SF222" s="1"/>
      <c r="SG222" s="1"/>
      <c r="SH222" s="1"/>
      <c r="SI222" s="1"/>
      <c r="SJ222" s="1"/>
      <c r="SK222" s="1"/>
      <c r="SL222" s="1"/>
      <c r="SM222" s="1"/>
      <c r="SN222" s="1"/>
      <c r="SO222" s="1"/>
      <c r="SP222" s="1"/>
      <c r="SQ222" s="1"/>
      <c r="SR222" s="1"/>
      <c r="SS222" s="1"/>
      <c r="ST222" s="1"/>
      <c r="SU222" s="1"/>
      <c r="SV222" s="1"/>
      <c r="SW222" s="1"/>
      <c r="SX222" s="1"/>
      <c r="SY222" s="1"/>
      <c r="SZ222" s="1"/>
      <c r="TA222" s="1"/>
      <c r="TB222" s="1"/>
      <c r="TC222" s="1"/>
      <c r="TD222" s="1"/>
      <c r="TE222" s="1"/>
      <c r="TF222" s="1"/>
      <c r="TG222" s="1"/>
      <c r="TH222" s="1"/>
      <c r="TI222" s="1"/>
      <c r="TJ222" s="1"/>
      <c r="TK222" s="1"/>
      <c r="TL222" s="1"/>
      <c r="TM222" s="1"/>
      <c r="TN222" s="1"/>
      <c r="TO222" s="1"/>
      <c r="TP222" s="1"/>
      <c r="TQ222" s="1"/>
      <c r="TR222" s="1"/>
      <c r="TS222" s="1"/>
      <c r="TT222" s="1"/>
      <c r="TU222" s="1"/>
      <c r="TV222" s="1"/>
      <c r="TW222" s="1"/>
      <c r="TX222" s="1"/>
      <c r="TY222" s="1"/>
      <c r="TZ222" s="1"/>
      <c r="UA222" s="1"/>
      <c r="UB222" s="1"/>
      <c r="UC222" s="1"/>
      <c r="UD222" s="1"/>
      <c r="UE222" s="1"/>
      <c r="UF222" s="1"/>
      <c r="UG222" s="1"/>
      <c r="UH222" s="1"/>
      <c r="UI222" s="1"/>
      <c r="UJ222" s="1"/>
      <c r="UK222" s="1"/>
      <c r="UL222" s="1"/>
      <c r="UM222" s="1"/>
      <c r="UN222" s="1"/>
      <c r="UO222" s="1"/>
      <c r="UP222" s="1"/>
      <c r="UQ222" s="1"/>
      <c r="UR222" s="1"/>
      <c r="US222" s="1"/>
      <c r="UT222" s="1"/>
      <c r="UU222" s="1"/>
      <c r="UV222" s="1"/>
      <c r="UW222" s="1"/>
      <c r="UX222" s="1"/>
      <c r="UY222" s="1"/>
      <c r="UZ222" s="1"/>
      <c r="VA222" s="1"/>
      <c r="VB222" s="1"/>
      <c r="VC222" s="1"/>
      <c r="VD222" s="1"/>
      <c r="VE222" s="1"/>
      <c r="VF222" s="1"/>
      <c r="VG222" s="1"/>
      <c r="VH222" s="1"/>
      <c r="VI222" s="1"/>
      <c r="VJ222" s="1"/>
      <c r="VK222" s="1"/>
      <c r="VL222" s="1"/>
      <c r="VM222" s="1"/>
      <c r="VN222" s="1"/>
      <c r="VO222" s="1"/>
      <c r="VP222" s="1"/>
      <c r="VQ222" s="1"/>
      <c r="VR222" s="1"/>
      <c r="VS222" s="1"/>
      <c r="VT222" s="1"/>
      <c r="VU222" s="1"/>
      <c r="VV222" s="1"/>
      <c r="VW222" s="1"/>
      <c r="VX222" s="1"/>
      <c r="VY222" s="1"/>
      <c r="VZ222" s="1"/>
      <c r="WA222" s="1"/>
      <c r="WB222" s="1"/>
      <c r="WC222" s="1"/>
      <c r="WD222" s="1"/>
      <c r="WE222" s="1"/>
      <c r="WF222" s="1"/>
      <c r="WG222" s="1"/>
      <c r="WH222" s="1"/>
      <c r="WI222" s="1"/>
      <c r="WJ222" s="1"/>
      <c r="WK222" s="1"/>
      <c r="WL222" s="1"/>
      <c r="WM222" s="1"/>
      <c r="WN222" s="1"/>
      <c r="WO222" s="1"/>
      <c r="WP222" s="1"/>
      <c r="WQ222" s="1"/>
      <c r="WR222" s="1"/>
      <c r="WS222" s="1"/>
      <c r="WT222" s="1"/>
      <c r="WU222" s="1"/>
      <c r="WV222" s="1"/>
      <c r="WW222" s="1"/>
      <c r="WX222" s="1"/>
      <c r="WY222" s="1"/>
      <c r="WZ222" s="1"/>
      <c r="XA222" s="1"/>
      <c r="XB222" s="1"/>
      <c r="XC222" s="1"/>
      <c r="XD222" s="1"/>
      <c r="XE222" s="1"/>
      <c r="XF222" s="1"/>
      <c r="XG222" s="1"/>
      <c r="XH222" s="1"/>
      <c r="XI222" s="1"/>
      <c r="XJ222" s="1"/>
      <c r="XK222" s="1"/>
      <c r="XL222" s="1"/>
      <c r="XM222" s="1"/>
      <c r="XN222" s="1"/>
      <c r="XO222" s="1"/>
      <c r="XP222" s="1"/>
      <c r="XQ222" s="1"/>
      <c r="XR222" s="1"/>
      <c r="XS222" s="1"/>
      <c r="XT222" s="1"/>
      <c r="XU222" s="1"/>
      <c r="XV222" s="1"/>
      <c r="XW222" s="1"/>
      <c r="XX222" s="1"/>
      <c r="XY222" s="1"/>
      <c r="XZ222" s="1"/>
      <c r="YA222" s="1"/>
      <c r="YB222" s="1"/>
      <c r="YC222" s="1"/>
      <c r="YD222" s="1"/>
      <c r="YE222" s="1"/>
      <c r="YF222" s="1"/>
      <c r="YG222" s="1"/>
      <c r="YH222" s="1"/>
      <c r="YI222" s="1"/>
      <c r="YJ222" s="1"/>
      <c r="YK222" s="1"/>
      <c r="YL222" s="1"/>
      <c r="YM222" s="1"/>
      <c r="YN222" s="1"/>
      <c r="YO222" s="1"/>
      <c r="YP222" s="1"/>
      <c r="YQ222" s="1"/>
      <c r="YR222" s="1"/>
      <c r="YS222" s="1"/>
      <c r="YT222" s="1"/>
      <c r="YU222" s="1"/>
      <c r="YV222" s="1"/>
      <c r="YW222" s="1"/>
      <c r="YX222" s="1"/>
      <c r="YY222" s="1"/>
      <c r="YZ222" s="1"/>
      <c r="ZA222" s="1"/>
      <c r="ZB222" s="1"/>
      <c r="ZC222" s="1"/>
      <c r="ZD222" s="1"/>
      <c r="ZE222" s="1"/>
      <c r="ZF222" s="1"/>
      <c r="ZG222" s="1"/>
      <c r="ZH222" s="1"/>
      <c r="ZI222" s="1"/>
      <c r="ZJ222" s="1"/>
      <c r="ZK222" s="1"/>
      <c r="ZL222" s="1"/>
      <c r="ZM222" s="1"/>
      <c r="ZN222" s="1"/>
      <c r="ZO222" s="1"/>
      <c r="ZP222" s="1"/>
      <c r="ZQ222" s="1"/>
      <c r="ZR222" s="1"/>
      <c r="ZS222" s="1"/>
      <c r="ZT222" s="1"/>
      <c r="ZU222" s="1"/>
      <c r="ZV222" s="1"/>
      <c r="ZW222" s="1"/>
      <c r="ZX222" s="1"/>
      <c r="ZY222" s="1"/>
      <c r="ZZ222" s="1"/>
      <c r="AAA222" s="1"/>
      <c r="AAB222" s="1"/>
      <c r="AAC222" s="1"/>
      <c r="AAD222" s="1"/>
      <c r="AAE222" s="1"/>
      <c r="AAF222" s="1"/>
      <c r="AAG222" s="1"/>
      <c r="AAH222" s="1"/>
      <c r="AAI222" s="1"/>
      <c r="AAJ222" s="1"/>
      <c r="AAK222" s="1"/>
      <c r="AAL222" s="1"/>
      <c r="AAM222" s="1"/>
      <c r="AAN222" s="1"/>
      <c r="AAO222" s="1"/>
      <c r="AAP222" s="1"/>
      <c r="AAQ222" s="1"/>
      <c r="AAR222" s="1"/>
      <c r="AAS222" s="1"/>
      <c r="AAT222" s="1"/>
      <c r="AAU222" s="1"/>
      <c r="AAV222" s="1"/>
      <c r="AAW222" s="1"/>
      <c r="AAX222" s="1"/>
      <c r="AAY222" s="1"/>
      <c r="AAZ222" s="1"/>
      <c r="ABA222" s="1"/>
      <c r="ABB222" s="1"/>
      <c r="ABC222" s="1"/>
      <c r="ABD222" s="1"/>
      <c r="ABE222" s="1"/>
      <c r="ABF222" s="1"/>
      <c r="ABG222" s="1"/>
      <c r="ABH222" s="1"/>
      <c r="ABI222" s="1"/>
      <c r="ABJ222" s="1"/>
      <c r="ABK222" s="1"/>
      <c r="ABL222" s="1"/>
      <c r="ABM222" s="1"/>
      <c r="ABN222" s="1"/>
      <c r="ABO222" s="1"/>
      <c r="ABP222" s="1"/>
      <c r="ABQ222" s="1"/>
      <c r="ABR222" s="1"/>
      <c r="ABS222" s="1"/>
      <c r="ABT222" s="1"/>
      <c r="ABU222" s="1"/>
      <c r="ABV222" s="1"/>
      <c r="ABW222" s="1"/>
      <c r="ABX222" s="1"/>
      <c r="ABY222" s="1"/>
      <c r="ABZ222" s="1"/>
      <c r="ACA222" s="1"/>
      <c r="ACB222" s="1"/>
      <c r="ACC222" s="1"/>
      <c r="ACD222" s="1"/>
      <c r="ACE222" s="1"/>
      <c r="ACF222" s="1"/>
      <c r="ACG222" s="1"/>
      <c r="ACH222" s="1"/>
      <c r="ACI222" s="1"/>
      <c r="ACJ222" s="1"/>
      <c r="ACK222" s="1"/>
      <c r="ACL222" s="1"/>
      <c r="ACM222" s="1"/>
      <c r="ACN222" s="1"/>
      <c r="ACO222" s="1"/>
      <c r="ACP222" s="1"/>
      <c r="ACQ222" s="1"/>
      <c r="ACR222" s="1"/>
      <c r="ACS222" s="1"/>
      <c r="ACT222" s="1"/>
      <c r="ACU222" s="1"/>
      <c r="ACV222" s="1"/>
      <c r="ACW222" s="1"/>
      <c r="ACX222" s="1"/>
      <c r="ACY222" s="1"/>
      <c r="ACZ222" s="1"/>
      <c r="ADA222" s="1"/>
      <c r="ADB222" s="1"/>
      <c r="ADC222" s="1"/>
      <c r="ADD222" s="1"/>
      <c r="ADE222" s="1"/>
      <c r="ADF222" s="1"/>
      <c r="ADG222" s="1"/>
      <c r="ADH222" s="1"/>
      <c r="ADI222" s="1"/>
      <c r="ADJ222" s="1"/>
      <c r="ADK222" s="1"/>
      <c r="ADL222" s="1"/>
      <c r="ADM222" s="1"/>
      <c r="ADN222" s="1"/>
      <c r="ADO222" s="1"/>
      <c r="ADP222" s="1"/>
      <c r="ADQ222" s="1"/>
      <c r="ADR222" s="1"/>
      <c r="ADS222" s="1"/>
      <c r="ADT222" s="1"/>
      <c r="ADU222" s="1"/>
      <c r="ADV222" s="1"/>
      <c r="ADW222" s="1"/>
      <c r="ADX222" s="1"/>
      <c r="ADY222" s="1"/>
      <c r="ADZ222" s="1"/>
      <c r="AEA222" s="1"/>
      <c r="AEB222" s="1"/>
      <c r="AEC222" s="1"/>
      <c r="AED222" s="1"/>
      <c r="AEE222" s="1"/>
      <c r="AEF222" s="1"/>
      <c r="AEG222" s="1"/>
      <c r="AEH222" s="1"/>
      <c r="AEI222" s="1"/>
      <c r="AEJ222" s="1"/>
      <c r="AEK222" s="1"/>
      <c r="AEL222" s="1"/>
      <c r="AEM222" s="1"/>
      <c r="AEN222" s="1"/>
      <c r="AEO222" s="1"/>
      <c r="AEP222" s="1"/>
      <c r="AEQ222" s="1"/>
      <c r="AER222" s="1"/>
      <c r="AES222" s="1"/>
      <c r="AET222" s="1"/>
      <c r="AEU222" s="1"/>
      <c r="AEV222" s="1"/>
      <c r="AEW222" s="1"/>
      <c r="AEX222" s="1"/>
      <c r="AEY222" s="1"/>
      <c r="AEZ222" s="1"/>
      <c r="AFA222" s="1"/>
      <c r="AFB222" s="1"/>
      <c r="AFC222" s="1"/>
      <c r="AFD222" s="1"/>
      <c r="AFE222" s="1"/>
      <c r="AFF222" s="1"/>
      <c r="AFG222" s="1"/>
      <c r="AFH222" s="1"/>
      <c r="AFI222" s="1"/>
      <c r="AFJ222" s="1"/>
      <c r="AFK222" s="1"/>
      <c r="AFL222" s="1"/>
      <c r="AFM222" s="1"/>
      <c r="AFN222" s="1"/>
      <c r="AFO222" s="1"/>
      <c r="AFP222" s="1"/>
      <c r="AFQ222" s="1"/>
      <c r="AFR222" s="1"/>
      <c r="AFS222" s="1"/>
      <c r="AFT222" s="1"/>
      <c r="AFU222" s="1"/>
      <c r="AFV222" s="1"/>
      <c r="AFW222" s="1"/>
      <c r="AFX222" s="1"/>
      <c r="AFY222" s="1"/>
      <c r="AFZ222" s="1"/>
      <c r="AGA222" s="1"/>
      <c r="AGB222" s="1"/>
      <c r="AGC222" s="1"/>
      <c r="AGD222" s="1"/>
      <c r="AGE222" s="1"/>
      <c r="AGF222" s="1"/>
      <c r="AGG222" s="1"/>
      <c r="AGH222" s="1"/>
      <c r="AGI222" s="1"/>
      <c r="AGJ222" s="1"/>
      <c r="AGK222" s="1"/>
      <c r="AGL222" s="1"/>
      <c r="AGM222" s="1"/>
      <c r="AGN222" s="1"/>
      <c r="AGO222" s="1"/>
      <c r="AGP222" s="1"/>
      <c r="AGQ222" s="1"/>
      <c r="AGR222" s="1"/>
      <c r="AGS222" s="1"/>
      <c r="AGT222" s="1"/>
      <c r="AGU222" s="1"/>
      <c r="AGV222" s="1"/>
      <c r="AGW222" s="1"/>
      <c r="AGX222" s="1"/>
      <c r="AGY222" s="1"/>
      <c r="AGZ222" s="1"/>
      <c r="AHA222" s="1"/>
      <c r="AHB222" s="1"/>
      <c r="AHC222" s="1"/>
      <c r="AHD222" s="1"/>
      <c r="AHE222" s="1"/>
      <c r="AHF222" s="1"/>
      <c r="AHG222" s="1"/>
      <c r="AHH222" s="1"/>
      <c r="AHI222" s="1"/>
      <c r="AHJ222" s="1"/>
      <c r="AHK222" s="1"/>
      <c r="AHL222" s="1"/>
      <c r="AHM222" s="1"/>
      <c r="AHN222" s="1"/>
      <c r="AHO222" s="1"/>
      <c r="AHP222" s="1"/>
      <c r="AHQ222" s="1"/>
      <c r="AHR222" s="1"/>
      <c r="AHS222" s="1"/>
      <c r="AHT222" s="1"/>
      <c r="AHU222" s="1"/>
      <c r="AHV222" s="1"/>
      <c r="AHW222" s="1"/>
      <c r="AHX222" s="1"/>
      <c r="AHY222" s="1"/>
      <c r="AHZ222" s="1"/>
      <c r="AIA222" s="1"/>
      <c r="AIB222" s="1"/>
      <c r="AIC222" s="1"/>
      <c r="AID222" s="1"/>
      <c r="AIE222" s="1"/>
      <c r="AIF222" s="1"/>
      <c r="AIG222" s="1"/>
      <c r="AIH222" s="1"/>
      <c r="AII222" s="1"/>
      <c r="AIJ222" s="1"/>
      <c r="AIK222" s="1"/>
      <c r="AIL222" s="1"/>
      <c r="AIM222" s="1"/>
      <c r="AIN222" s="1"/>
      <c r="AIO222" s="1"/>
      <c r="AIP222" s="1"/>
      <c r="AIQ222" s="1"/>
      <c r="AIR222" s="1"/>
      <c r="AIS222" s="1"/>
      <c r="AIT222" s="1"/>
      <c r="AIU222" s="1"/>
      <c r="AIV222" s="1"/>
      <c r="AIW222" s="1"/>
      <c r="AIX222" s="1"/>
      <c r="AIY222" s="1"/>
      <c r="AIZ222" s="1"/>
      <c r="AJA222" s="1"/>
      <c r="AJB222" s="1"/>
      <c r="AJC222" s="1"/>
      <c r="AJD222" s="1"/>
      <c r="AJE222" s="1"/>
      <c r="AJF222" s="1"/>
      <c r="AJG222" s="1"/>
      <c r="AJH222" s="1"/>
      <c r="AJI222" s="1"/>
      <c r="AJJ222" s="1"/>
      <c r="AJK222" s="1"/>
      <c r="AJL222" s="1"/>
      <c r="AJM222" s="1"/>
      <c r="AJN222" s="1"/>
      <c r="AJO222" s="1"/>
      <c r="AJP222" s="1"/>
      <c r="AJQ222" s="1"/>
      <c r="AJR222" s="1"/>
      <c r="AJS222" s="1"/>
      <c r="AJT222" s="1"/>
      <c r="AJU222" s="1"/>
      <c r="AJV222" s="1"/>
      <c r="AJW222" s="1"/>
      <c r="AJX222" s="1"/>
      <c r="AJY222" s="1"/>
      <c r="AJZ222" s="1"/>
      <c r="AKA222" s="1"/>
      <c r="AKB222" s="1"/>
      <c r="AKC222" s="1"/>
      <c r="AKD222" s="1"/>
      <c r="AKE222" s="1"/>
      <c r="AKF222" s="1"/>
      <c r="AKG222" s="1"/>
      <c r="AKH222" s="1"/>
      <c r="AKI222" s="1"/>
      <c r="AKJ222" s="1"/>
      <c r="AKK222" s="1"/>
      <c r="AKL222" s="1"/>
      <c r="AKM222" s="1"/>
      <c r="AKN222" s="1"/>
      <c r="AKO222" s="1"/>
      <c r="AKP222" s="1"/>
      <c r="AKQ222" s="1"/>
      <c r="AKR222" s="1"/>
      <c r="AKS222" s="1"/>
      <c r="AKT222" s="1"/>
      <c r="AKU222" s="1"/>
      <c r="AKV222" s="1"/>
      <c r="AKW222" s="1"/>
      <c r="AKX222" s="1"/>
      <c r="AKY222" s="1"/>
      <c r="AKZ222" s="1"/>
      <c r="ALA222" s="1"/>
      <c r="ALB222" s="1"/>
      <c r="ALC222" s="1"/>
      <c r="ALD222" s="1"/>
      <c r="ALE222" s="1"/>
      <c r="ALF222" s="1"/>
      <c r="ALG222" s="1"/>
      <c r="ALH222" s="1"/>
      <c r="ALI222" s="1"/>
      <c r="ALJ222" s="1"/>
      <c r="ALK222" s="1"/>
      <c r="ALL222" s="1"/>
      <c r="ALM222" s="1"/>
      <c r="ALN222" s="1"/>
      <c r="ALO222" s="1"/>
      <c r="ALP222" s="1"/>
      <c r="ALQ222" s="1"/>
      <c r="ALR222" s="1"/>
      <c r="ALS222" s="1"/>
      <c r="ALT222" s="1"/>
      <c r="ALU222" s="1"/>
      <c r="ALV222" s="1"/>
      <c r="ALW222" s="1"/>
      <c r="ALX222" s="1"/>
      <c r="ALY222" s="1"/>
      <c r="ALZ222" s="1"/>
      <c r="AMA222" s="1"/>
      <c r="AMB222" s="1"/>
      <c r="AMC222" s="1"/>
      <c r="AMD222" s="1"/>
      <c r="AME222" s="1"/>
      <c r="AMF222" s="1"/>
      <c r="AMG222" s="1"/>
      <c r="AMH222" s="1"/>
      <c r="AMI222" s="1"/>
      <c r="AMJ222" s="1"/>
      <c r="AMK222" s="1"/>
      <c r="AML222" s="1"/>
      <c r="AMM222" s="1"/>
      <c r="AMN222" s="1"/>
      <c r="AMO222" s="1"/>
      <c r="AMP222" s="1"/>
      <c r="AMQ222" s="1"/>
      <c r="AMR222" s="1"/>
      <c r="AMS222" s="1"/>
      <c r="AMT222" s="1"/>
      <c r="AMU222" s="1"/>
      <c r="AMV222" s="1"/>
      <c r="AMW222" s="1"/>
      <c r="AMX222" s="1"/>
      <c r="AMY222" s="1"/>
      <c r="AMZ222" s="1"/>
      <c r="ANA222" s="1"/>
      <c r="ANB222" s="1"/>
      <c r="ANC222" s="1"/>
      <c r="AND222" s="1"/>
      <c r="ANE222" s="1"/>
      <c r="ANF222" s="1"/>
      <c r="ANG222" s="1"/>
      <c r="ANH222" s="1"/>
      <c r="ANI222" s="1"/>
      <c r="ANJ222" s="1"/>
      <c r="ANK222" s="1"/>
      <c r="ANL222" s="1"/>
      <c r="ANM222" s="1"/>
      <c r="ANN222" s="1"/>
      <c r="ANO222" s="1"/>
      <c r="ANP222" s="1"/>
      <c r="ANQ222" s="1"/>
      <c r="ANR222" s="1"/>
      <c r="ANS222" s="1"/>
      <c r="ANT222" s="1"/>
      <c r="ANU222" s="1"/>
      <c r="ANV222" s="1"/>
      <c r="ANW222" s="1"/>
      <c r="ANX222" s="1"/>
      <c r="ANY222" s="1"/>
      <c r="ANZ222" s="1"/>
      <c r="AOA222" s="1"/>
      <c r="AOB222" s="1"/>
      <c r="AOC222" s="1"/>
      <c r="AOD222" s="1"/>
      <c r="AOE222" s="1"/>
      <c r="AOF222" s="1"/>
      <c r="AOG222" s="1"/>
      <c r="AOH222" s="1"/>
      <c r="AOI222" s="1"/>
      <c r="AOJ222" s="1"/>
      <c r="AOK222" s="1"/>
      <c r="AOL222" s="1"/>
      <c r="AOM222" s="1"/>
      <c r="AON222" s="1"/>
      <c r="AOO222" s="1"/>
      <c r="AOP222" s="1"/>
      <c r="AOQ222" s="1"/>
      <c r="AOR222" s="1"/>
      <c r="AOS222" s="1"/>
      <c r="AOT222" s="1"/>
      <c r="AOU222" s="1"/>
      <c r="AOV222" s="1"/>
      <c r="AOW222" s="1"/>
      <c r="AOX222" s="1"/>
      <c r="AOY222" s="1"/>
      <c r="AOZ222" s="1"/>
      <c r="APA222" s="1"/>
      <c r="APB222" s="1"/>
      <c r="APC222" s="1"/>
      <c r="APD222" s="1"/>
      <c r="APE222" s="1"/>
      <c r="APF222" s="1"/>
      <c r="APG222" s="1"/>
      <c r="APH222" s="1"/>
      <c r="API222" s="1"/>
      <c r="APJ222" s="1"/>
      <c r="APK222" s="1"/>
      <c r="APL222" s="1"/>
      <c r="APM222" s="1"/>
      <c r="APN222" s="1"/>
      <c r="APO222" s="1"/>
      <c r="APP222" s="1"/>
      <c r="APQ222" s="1"/>
      <c r="APR222" s="1"/>
      <c r="APS222" s="1"/>
      <c r="APT222" s="1"/>
      <c r="APU222" s="1"/>
      <c r="APV222" s="1"/>
      <c r="APW222" s="1"/>
      <c r="APX222" s="1"/>
      <c r="APY222" s="1"/>
      <c r="APZ222" s="1"/>
      <c r="AQA222" s="1"/>
      <c r="AQB222" s="1"/>
      <c r="AQC222" s="1"/>
      <c r="AQD222" s="1"/>
      <c r="AQE222" s="1"/>
      <c r="AQF222" s="1"/>
      <c r="AQG222" s="1"/>
      <c r="AQH222" s="1"/>
      <c r="AQI222" s="1"/>
      <c r="AQJ222" s="1"/>
      <c r="AQK222" s="1"/>
      <c r="AQL222" s="1"/>
      <c r="AQM222" s="1"/>
      <c r="AQN222" s="1"/>
      <c r="AQO222" s="1"/>
      <c r="AQP222" s="1"/>
      <c r="AQQ222" s="1"/>
      <c r="AQR222" s="1"/>
      <c r="AQS222" s="1"/>
      <c r="AQT222" s="1"/>
      <c r="AQU222" s="1"/>
      <c r="AQV222" s="1"/>
      <c r="AQW222" s="1"/>
      <c r="AQX222" s="1"/>
      <c r="AQY222" s="1"/>
      <c r="AQZ222" s="1"/>
      <c r="ARA222" s="1"/>
      <c r="ARB222" s="1"/>
      <c r="ARC222" s="1"/>
      <c r="ARD222" s="1"/>
      <c r="ARE222" s="1"/>
      <c r="ARF222" s="1"/>
      <c r="ARG222" s="1"/>
      <c r="ARH222" s="1"/>
      <c r="ARI222" s="1"/>
      <c r="ARJ222" s="1"/>
      <c r="ARK222" s="1"/>
      <c r="ARL222" s="1"/>
      <c r="ARM222" s="1"/>
      <c r="ARN222" s="1"/>
      <c r="ARO222" s="1"/>
      <c r="ARP222" s="1"/>
      <c r="ARQ222" s="1"/>
      <c r="ARR222" s="1"/>
      <c r="ARS222" s="1"/>
      <c r="ART222" s="1"/>
      <c r="ARU222" s="1"/>
      <c r="ARV222" s="1"/>
      <c r="ARW222" s="1"/>
      <c r="ARX222" s="1"/>
      <c r="ARY222" s="1"/>
      <c r="ARZ222" s="1"/>
      <c r="ASA222" s="1"/>
      <c r="ASB222" s="1"/>
      <c r="ASC222" s="1"/>
      <c r="ASD222" s="1"/>
      <c r="ASE222" s="1"/>
      <c r="ASF222" s="1"/>
      <c r="ASG222" s="1"/>
      <c r="ASH222" s="1"/>
      <c r="ASI222" s="1"/>
      <c r="ASJ222" s="1"/>
      <c r="ASK222" s="1"/>
      <c r="ASL222" s="1"/>
      <c r="ASM222" s="1"/>
      <c r="ASN222" s="1"/>
      <c r="ASO222" s="1"/>
      <c r="ASP222" s="1"/>
      <c r="ASQ222" s="1"/>
      <c r="ASR222" s="1"/>
      <c r="ASS222" s="1"/>
      <c r="AST222" s="1"/>
      <c r="ASU222" s="1"/>
      <c r="ASV222" s="1"/>
      <c r="ASW222" s="1"/>
      <c r="ASX222" s="1"/>
      <c r="ASY222" s="1"/>
      <c r="ASZ222" s="1"/>
      <c r="ATA222" s="1"/>
      <c r="ATB222" s="1"/>
      <c r="ATC222" s="1"/>
      <c r="ATD222" s="1"/>
      <c r="ATE222" s="1"/>
      <c r="ATF222" s="1"/>
      <c r="ATG222" s="1"/>
      <c r="ATH222" s="1"/>
      <c r="ATI222" s="1"/>
      <c r="ATJ222" s="1"/>
      <c r="ATK222" s="1"/>
      <c r="ATL222" s="1"/>
      <c r="ATM222" s="1"/>
      <c r="ATN222" s="1"/>
      <c r="ATO222" s="1"/>
      <c r="ATP222" s="1"/>
      <c r="ATQ222" s="1"/>
      <c r="ATR222" s="1"/>
      <c r="ATS222" s="1"/>
      <c r="ATT222" s="1"/>
      <c r="ATU222" s="1"/>
      <c r="ATV222" s="1"/>
      <c r="ATW222" s="1"/>
      <c r="ATX222" s="1"/>
      <c r="ATY222" s="1"/>
      <c r="ATZ222" s="1"/>
      <c r="AUA222" s="1"/>
      <c r="AUB222" s="1"/>
      <c r="AUC222" s="1"/>
      <c r="AUD222" s="1"/>
      <c r="AUE222" s="1"/>
      <c r="AUF222" s="1"/>
      <c r="AUG222" s="1"/>
      <c r="AUH222" s="1"/>
      <c r="AUI222" s="1"/>
      <c r="AUJ222" s="1"/>
      <c r="AUK222" s="1"/>
      <c r="AUL222" s="1"/>
      <c r="AUM222" s="1"/>
      <c r="AUN222" s="1"/>
      <c r="AUO222" s="1"/>
      <c r="AUP222" s="1"/>
      <c r="AUQ222" s="1"/>
      <c r="AUR222" s="1"/>
      <c r="AUS222" s="1"/>
      <c r="AUT222" s="1"/>
      <c r="AUU222" s="1"/>
      <c r="AUV222" s="1"/>
      <c r="AUW222" s="1"/>
      <c r="AUX222" s="1"/>
      <c r="AUY222" s="1"/>
      <c r="AUZ222" s="1"/>
      <c r="AVA222" s="1"/>
      <c r="AVB222" s="1"/>
      <c r="AVC222" s="1"/>
      <c r="AVD222" s="1"/>
      <c r="AVE222" s="1"/>
      <c r="AVF222" s="1"/>
      <c r="AVG222" s="1"/>
      <c r="AVH222" s="1"/>
      <c r="AVI222" s="1"/>
      <c r="AVJ222" s="1"/>
      <c r="AVK222" s="1"/>
      <c r="AVL222" s="1"/>
      <c r="AVM222" s="1"/>
      <c r="AVN222" s="1"/>
      <c r="AVO222" s="1"/>
      <c r="AVP222" s="1"/>
      <c r="AVQ222" s="1"/>
      <c r="AVR222" s="1"/>
      <c r="AVS222" s="1"/>
      <c r="AVT222" s="1"/>
      <c r="AVU222" s="1"/>
      <c r="AVV222" s="1"/>
      <c r="AVW222" s="1"/>
      <c r="AVX222" s="1"/>
      <c r="AVY222" s="1"/>
      <c r="AVZ222" s="1"/>
      <c r="AWA222" s="1"/>
      <c r="AWB222" s="1"/>
      <c r="AWC222" s="1"/>
      <c r="AWD222" s="1"/>
      <c r="AWE222" s="1"/>
      <c r="AWF222" s="1"/>
      <c r="AWG222" s="1"/>
      <c r="AWH222" s="1"/>
      <c r="AWI222" s="1"/>
      <c r="AWJ222" s="1"/>
      <c r="AWK222" s="1"/>
      <c r="AWL222" s="1"/>
      <c r="AWM222" s="1"/>
      <c r="AWN222" s="1"/>
      <c r="AWO222" s="1"/>
      <c r="AWP222" s="1"/>
      <c r="AWQ222" s="1"/>
      <c r="AWR222" s="1"/>
      <c r="AWS222" s="1"/>
      <c r="AWT222" s="1"/>
      <c r="AWU222" s="1"/>
      <c r="AWV222" s="1"/>
      <c r="AWW222" s="1"/>
      <c r="AWX222" s="1"/>
      <c r="AWY222" s="1"/>
      <c r="AWZ222" s="1"/>
      <c r="AXA222" s="1"/>
      <c r="AXB222" s="1"/>
      <c r="AXC222" s="1"/>
      <c r="AXD222" s="1"/>
      <c r="AXE222" s="1"/>
      <c r="AXF222" s="1"/>
      <c r="AXG222" s="1"/>
      <c r="AXH222" s="1"/>
      <c r="AXI222" s="1"/>
      <c r="AXJ222" s="1"/>
      <c r="AXK222" s="1"/>
      <c r="AXL222" s="1"/>
      <c r="AXM222" s="1"/>
      <c r="AXN222" s="1"/>
      <c r="AXO222" s="1"/>
      <c r="AXP222" s="1"/>
      <c r="AXQ222" s="1"/>
      <c r="AXR222" s="1"/>
      <c r="AXS222" s="1"/>
      <c r="AXT222" s="1"/>
      <c r="AXU222" s="1"/>
      <c r="AXV222" s="1"/>
      <c r="AXW222" s="1"/>
      <c r="AXX222" s="1"/>
      <c r="AXY222" s="1"/>
      <c r="AXZ222" s="1"/>
      <c r="AYA222" s="1"/>
      <c r="AYB222" s="1"/>
      <c r="AYC222" s="1"/>
      <c r="AYD222" s="1"/>
      <c r="AYE222" s="1"/>
      <c r="AYF222" s="1"/>
      <c r="AYG222" s="1"/>
      <c r="AYH222" s="1"/>
      <c r="AYI222" s="1"/>
      <c r="AYJ222" s="1"/>
      <c r="AYK222" s="1"/>
      <c r="AYL222" s="1"/>
      <c r="AYM222" s="1"/>
      <c r="AYN222" s="1"/>
      <c r="AYO222" s="1"/>
      <c r="AYP222" s="1"/>
      <c r="AYQ222" s="1"/>
      <c r="AYR222" s="1"/>
      <c r="AYS222" s="1"/>
      <c r="AYT222" s="1"/>
      <c r="AYU222" s="1"/>
      <c r="AYV222" s="1"/>
      <c r="AYW222" s="1"/>
      <c r="AYX222" s="1"/>
      <c r="AYY222" s="1"/>
      <c r="AYZ222" s="1"/>
      <c r="AZA222" s="1"/>
      <c r="AZB222" s="1"/>
      <c r="AZC222" s="1"/>
      <c r="AZD222" s="1"/>
      <c r="AZE222" s="1"/>
      <c r="AZF222" s="1"/>
      <c r="AZG222" s="1"/>
      <c r="AZH222" s="1"/>
      <c r="AZI222" s="1"/>
      <c r="AZJ222" s="1"/>
      <c r="AZK222" s="1"/>
      <c r="AZL222" s="1"/>
      <c r="AZM222" s="1"/>
      <c r="AZN222" s="1"/>
      <c r="AZO222" s="1"/>
      <c r="AZP222" s="1"/>
      <c r="AZQ222" s="1"/>
      <c r="AZR222" s="1"/>
      <c r="AZS222" s="1"/>
      <c r="AZT222" s="1"/>
      <c r="AZU222" s="1"/>
      <c r="AZV222" s="1"/>
      <c r="AZW222" s="1"/>
      <c r="AZX222" s="1"/>
      <c r="AZY222" s="1"/>
      <c r="AZZ222" s="1"/>
      <c r="BAA222" s="1"/>
      <c r="BAB222" s="1"/>
      <c r="BAC222" s="1"/>
      <c r="BAD222" s="1"/>
      <c r="BAE222" s="1"/>
      <c r="BAF222" s="1"/>
      <c r="BAG222" s="1"/>
      <c r="BAH222" s="1"/>
      <c r="BAI222" s="1"/>
      <c r="BAJ222" s="1"/>
      <c r="BAK222" s="1"/>
      <c r="BAL222" s="1"/>
      <c r="BAM222" s="1"/>
      <c r="BAN222" s="1"/>
      <c r="BAO222" s="1"/>
      <c r="BAP222" s="1"/>
      <c r="BAQ222" s="1"/>
      <c r="BAR222" s="1"/>
      <c r="BAS222" s="1"/>
      <c r="BAT222" s="1"/>
      <c r="BAU222" s="1"/>
      <c r="BAV222" s="1"/>
      <c r="BAW222" s="1"/>
      <c r="BAX222" s="1"/>
      <c r="BAY222" s="1"/>
      <c r="BAZ222" s="1"/>
      <c r="BBA222" s="1"/>
      <c r="BBB222" s="1"/>
      <c r="BBC222" s="1"/>
      <c r="BBD222" s="1"/>
      <c r="BBE222" s="1"/>
      <c r="BBF222" s="1"/>
      <c r="BBG222" s="1"/>
      <c r="BBH222" s="1"/>
      <c r="BBI222" s="1"/>
      <c r="BBJ222" s="1"/>
      <c r="BBK222" s="1"/>
      <c r="BBL222" s="1"/>
      <c r="BBM222" s="1"/>
      <c r="BBN222" s="1"/>
      <c r="BBO222" s="1"/>
      <c r="BBP222" s="1"/>
      <c r="BBQ222" s="1"/>
      <c r="BBR222" s="1"/>
      <c r="BBS222" s="1"/>
      <c r="BBT222" s="1"/>
      <c r="BBU222" s="1"/>
      <c r="BBV222" s="1"/>
      <c r="BBW222" s="1"/>
      <c r="BBX222" s="1"/>
      <c r="BBY222" s="1"/>
      <c r="BBZ222" s="1"/>
      <c r="BCA222" s="1"/>
      <c r="BCB222" s="1"/>
      <c r="BCC222" s="1"/>
      <c r="BCD222" s="1"/>
      <c r="BCE222" s="1"/>
      <c r="BCF222" s="1"/>
      <c r="BCG222" s="1"/>
      <c r="BCH222" s="1"/>
      <c r="BCI222" s="1"/>
      <c r="BCJ222" s="1"/>
      <c r="BCK222" s="1"/>
      <c r="BCL222" s="1"/>
      <c r="BCM222" s="1"/>
      <c r="BCN222" s="1"/>
      <c r="BCO222" s="1"/>
      <c r="BCP222" s="1"/>
      <c r="BCQ222" s="1"/>
      <c r="BCR222" s="1"/>
      <c r="BCS222" s="1"/>
      <c r="BCT222" s="1"/>
      <c r="BCU222" s="1"/>
      <c r="BCV222" s="1"/>
      <c r="BCW222" s="1"/>
      <c r="BCX222" s="1"/>
      <c r="BCY222" s="1"/>
      <c r="BCZ222" s="1"/>
      <c r="BDA222" s="1"/>
      <c r="BDB222" s="1"/>
      <c r="BDC222" s="1"/>
      <c r="BDD222" s="1"/>
      <c r="BDE222" s="1"/>
      <c r="BDF222" s="1"/>
      <c r="BDG222" s="1"/>
      <c r="BDH222" s="1"/>
      <c r="BDI222" s="1"/>
      <c r="BDJ222" s="1"/>
      <c r="BDK222" s="1"/>
      <c r="BDL222" s="1"/>
      <c r="BDM222" s="1"/>
      <c r="BDN222" s="1"/>
      <c r="BDO222" s="1"/>
      <c r="BDP222" s="1"/>
      <c r="BDQ222" s="1"/>
      <c r="BDR222" s="1"/>
      <c r="BDS222" s="1"/>
      <c r="BDT222" s="1"/>
      <c r="BDU222" s="1"/>
      <c r="BDV222" s="1"/>
      <c r="BDW222" s="1"/>
      <c r="BDX222" s="1"/>
      <c r="BDY222" s="1"/>
      <c r="BDZ222" s="1"/>
      <c r="BEA222" s="1"/>
      <c r="BEB222" s="1"/>
      <c r="BEC222" s="1"/>
      <c r="BED222" s="1"/>
      <c r="BEE222" s="1"/>
      <c r="BEF222" s="1"/>
      <c r="BEG222" s="1"/>
      <c r="BEH222" s="1"/>
      <c r="BEI222" s="1"/>
      <c r="BEJ222" s="1"/>
      <c r="BEK222" s="1"/>
      <c r="BEL222" s="1"/>
      <c r="BEM222" s="1"/>
      <c r="BEN222" s="1"/>
      <c r="BEO222" s="1"/>
      <c r="BEP222" s="1"/>
      <c r="BEQ222" s="1"/>
      <c r="BER222" s="1"/>
      <c r="BES222" s="1"/>
      <c r="BET222" s="1"/>
      <c r="BEU222" s="1"/>
      <c r="BEV222" s="1"/>
      <c r="BEW222" s="1"/>
      <c r="BEX222" s="1"/>
      <c r="BEY222" s="1"/>
      <c r="BEZ222" s="1"/>
      <c r="BFA222" s="1"/>
      <c r="BFB222" s="1"/>
      <c r="BFC222" s="1"/>
      <c r="BFD222" s="1"/>
      <c r="BFE222" s="1"/>
      <c r="BFF222" s="1"/>
      <c r="BFG222" s="1"/>
      <c r="BFH222" s="1"/>
      <c r="BFI222" s="1"/>
      <c r="BFJ222" s="1"/>
      <c r="BFK222" s="1"/>
      <c r="BFL222" s="1"/>
      <c r="BFM222" s="1"/>
      <c r="BFN222" s="1"/>
      <c r="BFO222" s="1"/>
      <c r="BFP222" s="1"/>
      <c r="BFQ222" s="1"/>
      <c r="BFR222" s="1"/>
      <c r="BFS222" s="1"/>
      <c r="BFT222" s="1"/>
      <c r="BFU222" s="1"/>
      <c r="BFV222" s="1"/>
      <c r="BFW222" s="1"/>
      <c r="BFX222" s="1"/>
      <c r="BFY222" s="1"/>
      <c r="BFZ222" s="1"/>
      <c r="BGA222" s="1"/>
      <c r="BGB222" s="1"/>
      <c r="BGC222" s="1"/>
      <c r="BGD222" s="1"/>
      <c r="BGE222" s="1"/>
      <c r="BGF222" s="1"/>
      <c r="BGG222" s="1"/>
      <c r="BGH222" s="1"/>
      <c r="BGI222" s="1"/>
      <c r="BGJ222" s="1"/>
      <c r="BGK222" s="1"/>
      <c r="BGL222" s="1"/>
      <c r="BGM222" s="1"/>
      <c r="BGN222" s="1"/>
      <c r="BGO222" s="1"/>
      <c r="BGP222" s="1"/>
      <c r="BGQ222" s="1"/>
      <c r="BGR222" s="1"/>
      <c r="BGS222" s="1"/>
      <c r="BGT222" s="1"/>
      <c r="BGU222" s="1"/>
      <c r="BGV222" s="1"/>
      <c r="BGW222" s="1"/>
      <c r="BGX222" s="1"/>
      <c r="BGY222" s="1"/>
      <c r="BGZ222" s="1"/>
      <c r="BHA222" s="1"/>
      <c r="BHB222" s="1"/>
      <c r="BHC222" s="1"/>
      <c r="BHD222" s="1"/>
      <c r="BHE222" s="1"/>
      <c r="BHF222" s="1"/>
      <c r="BHG222" s="1"/>
      <c r="BHH222" s="1"/>
      <c r="BHI222" s="1"/>
      <c r="BHJ222" s="1"/>
      <c r="BHK222" s="1"/>
      <c r="BHL222" s="1"/>
      <c r="BHM222" s="1"/>
      <c r="BHN222" s="1"/>
      <c r="BHO222" s="1"/>
      <c r="BHP222" s="1"/>
      <c r="BHQ222" s="1"/>
      <c r="BHR222" s="1"/>
      <c r="BHS222" s="1"/>
      <c r="BHT222" s="1"/>
      <c r="BHU222" s="1"/>
      <c r="BHV222" s="1"/>
      <c r="BHW222" s="1"/>
      <c r="BHX222" s="1"/>
      <c r="BHY222" s="1"/>
      <c r="BHZ222" s="1"/>
      <c r="BIA222" s="1"/>
      <c r="BIB222" s="1"/>
      <c r="BIC222" s="1"/>
      <c r="BID222" s="1"/>
      <c r="BIE222" s="1"/>
      <c r="BIF222" s="1"/>
      <c r="BIG222" s="1"/>
      <c r="BIH222" s="1"/>
      <c r="BII222" s="1"/>
      <c r="BIJ222" s="1"/>
      <c r="BIK222" s="1"/>
      <c r="BIL222" s="1"/>
      <c r="BIM222" s="1"/>
      <c r="BIN222" s="1"/>
      <c r="BIO222" s="1"/>
      <c r="BIP222" s="1"/>
      <c r="BIQ222" s="1"/>
      <c r="BIR222" s="1"/>
      <c r="BIS222" s="1"/>
      <c r="BIT222" s="1"/>
      <c r="BIU222" s="1"/>
      <c r="BIV222" s="1"/>
      <c r="BIW222" s="1"/>
      <c r="BIX222" s="1"/>
      <c r="BIY222" s="1"/>
      <c r="BIZ222" s="1"/>
      <c r="BJA222" s="1"/>
      <c r="BJB222" s="1"/>
      <c r="BJC222" s="1"/>
      <c r="BJD222" s="1"/>
      <c r="BJE222" s="1"/>
      <c r="BJF222" s="1"/>
      <c r="BJG222" s="1"/>
      <c r="BJH222" s="1"/>
      <c r="BJI222" s="1"/>
      <c r="BJJ222" s="1"/>
      <c r="BJK222" s="1"/>
      <c r="BJL222" s="1"/>
      <c r="BJM222" s="1"/>
      <c r="BJN222" s="1"/>
      <c r="BJO222" s="1"/>
      <c r="BJP222" s="1"/>
      <c r="BJQ222" s="1"/>
      <c r="BJR222" s="1"/>
      <c r="BJS222" s="1"/>
      <c r="BJT222" s="1"/>
      <c r="BJU222" s="1"/>
      <c r="BJV222" s="1"/>
      <c r="BJW222" s="1"/>
      <c r="BJX222" s="1"/>
      <c r="BJY222" s="1"/>
      <c r="BJZ222" s="1"/>
      <c r="BKA222" s="1"/>
      <c r="BKB222" s="1"/>
      <c r="BKC222" s="1"/>
      <c r="BKD222" s="1"/>
      <c r="BKE222" s="1"/>
      <c r="BKF222" s="1"/>
      <c r="BKG222" s="1"/>
      <c r="BKH222" s="1"/>
      <c r="BKI222" s="1"/>
      <c r="BKJ222" s="1"/>
      <c r="BKK222" s="1"/>
      <c r="BKL222" s="1"/>
      <c r="BKM222" s="1"/>
      <c r="BKN222" s="1"/>
      <c r="BKO222" s="1"/>
      <c r="BKP222" s="1"/>
      <c r="BKQ222" s="1"/>
      <c r="BKR222" s="1"/>
      <c r="BKS222" s="1"/>
      <c r="BKT222" s="1"/>
      <c r="BKU222" s="1"/>
      <c r="BKV222" s="1"/>
      <c r="BKW222" s="1"/>
      <c r="BKX222" s="1"/>
      <c r="BKY222" s="1"/>
      <c r="BKZ222" s="1"/>
      <c r="BLA222" s="1"/>
      <c r="BLB222" s="1"/>
      <c r="BLC222" s="1"/>
      <c r="BLD222" s="1"/>
      <c r="BLE222" s="1"/>
      <c r="BLF222" s="1"/>
      <c r="BLG222" s="1"/>
      <c r="BLH222" s="1"/>
      <c r="BLI222" s="1"/>
      <c r="BLJ222" s="1"/>
      <c r="BLK222" s="1"/>
      <c r="BLL222" s="1"/>
      <c r="BLM222" s="1"/>
      <c r="BLN222" s="1"/>
      <c r="BLO222" s="1"/>
      <c r="BLP222" s="1"/>
      <c r="BLQ222" s="1"/>
      <c r="BLR222" s="1"/>
      <c r="BLS222" s="1"/>
      <c r="BLT222" s="1"/>
      <c r="BLU222" s="1"/>
      <c r="BLV222" s="1"/>
      <c r="BLW222" s="1"/>
      <c r="BLX222" s="1"/>
      <c r="BLY222" s="1"/>
      <c r="BLZ222" s="1"/>
      <c r="BMA222" s="1"/>
      <c r="BMB222" s="1"/>
      <c r="BMC222" s="1"/>
      <c r="BMD222" s="1"/>
      <c r="BME222" s="1"/>
      <c r="BMF222" s="1"/>
      <c r="BMG222" s="1"/>
      <c r="BMH222" s="1"/>
      <c r="BMI222" s="1"/>
      <c r="BMJ222" s="1"/>
      <c r="BMK222" s="1"/>
      <c r="BML222" s="1"/>
      <c r="BMM222" s="1"/>
      <c r="BMN222" s="1"/>
      <c r="BMO222" s="1"/>
      <c r="BMP222" s="1"/>
      <c r="BMQ222" s="1"/>
      <c r="BMR222" s="1"/>
      <c r="BMS222" s="1"/>
      <c r="BMT222" s="1"/>
      <c r="BMU222" s="1"/>
      <c r="BMV222" s="1"/>
      <c r="BMW222" s="1"/>
      <c r="BMX222" s="1"/>
      <c r="BMY222" s="1"/>
      <c r="BMZ222" s="1"/>
      <c r="BNA222" s="1"/>
      <c r="BNB222" s="1"/>
      <c r="BNC222" s="1"/>
      <c r="BND222" s="1"/>
      <c r="BNE222" s="1"/>
      <c r="BNF222" s="1"/>
      <c r="BNG222" s="1"/>
      <c r="BNH222" s="1"/>
      <c r="BNI222" s="1"/>
      <c r="BNJ222" s="1"/>
      <c r="BNK222" s="1"/>
      <c r="BNL222" s="1"/>
      <c r="BNM222" s="1"/>
      <c r="BNN222" s="1"/>
      <c r="BNO222" s="1"/>
      <c r="BNP222" s="1"/>
      <c r="BNQ222" s="1"/>
      <c r="BNR222" s="1"/>
      <c r="BNS222" s="1"/>
      <c r="BNT222" s="1"/>
      <c r="BNU222" s="1"/>
      <c r="BNV222" s="1"/>
      <c r="BNW222" s="1"/>
      <c r="BNX222" s="1"/>
      <c r="BNY222" s="1"/>
      <c r="BNZ222" s="1"/>
      <c r="BOA222" s="1"/>
      <c r="BOB222" s="1"/>
      <c r="BOC222" s="1"/>
      <c r="BOD222" s="1"/>
      <c r="BOE222" s="1"/>
      <c r="BOF222" s="1"/>
      <c r="BOG222" s="1"/>
      <c r="BOH222" s="1"/>
      <c r="BOI222" s="1"/>
      <c r="BOJ222" s="1"/>
      <c r="BOK222" s="1"/>
      <c r="BOL222" s="1"/>
      <c r="BOM222" s="1"/>
      <c r="BON222" s="1"/>
      <c r="BOO222" s="1"/>
      <c r="BOP222" s="1"/>
      <c r="BOQ222" s="1"/>
      <c r="BOR222" s="1"/>
      <c r="BOS222" s="1"/>
      <c r="BOT222" s="1"/>
      <c r="BOU222" s="1"/>
      <c r="BOV222" s="1"/>
      <c r="BOW222" s="1"/>
      <c r="BOX222" s="1"/>
      <c r="BOY222" s="1"/>
      <c r="BOZ222" s="1"/>
      <c r="BPA222" s="1"/>
      <c r="BPB222" s="1"/>
      <c r="BPC222" s="1"/>
      <c r="BPD222" s="1"/>
      <c r="BPE222" s="1"/>
      <c r="BPF222" s="1"/>
      <c r="BPG222" s="1"/>
      <c r="BPH222" s="1"/>
      <c r="BPI222" s="1"/>
      <c r="BPJ222" s="1"/>
      <c r="BPK222" s="1"/>
      <c r="BPL222" s="1"/>
      <c r="BPM222" s="1"/>
      <c r="BPN222" s="1"/>
      <c r="BPO222" s="1"/>
      <c r="BPP222" s="1"/>
      <c r="BPQ222" s="1"/>
      <c r="BPR222" s="1"/>
      <c r="BPS222" s="1"/>
      <c r="BPT222" s="1"/>
      <c r="BPU222" s="1"/>
      <c r="BPV222" s="1"/>
      <c r="BPW222" s="1"/>
      <c r="BPX222" s="1"/>
      <c r="BPY222" s="1"/>
      <c r="BPZ222" s="1"/>
      <c r="BQA222" s="1"/>
      <c r="BQB222" s="1"/>
      <c r="BQC222" s="1"/>
      <c r="BQD222" s="1"/>
      <c r="BQE222" s="1"/>
      <c r="BQF222" s="1"/>
      <c r="BQG222" s="1"/>
      <c r="BQH222" s="1"/>
      <c r="BQI222" s="1"/>
      <c r="BQJ222" s="1"/>
      <c r="BQK222" s="1"/>
      <c r="BQL222" s="1"/>
      <c r="BQM222" s="1"/>
      <c r="BQN222" s="1"/>
      <c r="BQO222" s="1"/>
      <c r="BQP222" s="1"/>
      <c r="BQQ222" s="1"/>
      <c r="BQR222" s="1"/>
      <c r="BQS222" s="1"/>
      <c r="BQT222" s="1"/>
      <c r="BQU222" s="1"/>
      <c r="BQV222" s="1"/>
      <c r="BQW222" s="1"/>
      <c r="BQX222" s="1"/>
      <c r="BQY222" s="1"/>
      <c r="BQZ222" s="1"/>
      <c r="BRA222" s="1"/>
      <c r="BRB222" s="1"/>
      <c r="BRC222" s="1"/>
      <c r="BRD222" s="1"/>
      <c r="BRE222" s="1"/>
      <c r="BRF222" s="1"/>
      <c r="BRG222" s="1"/>
      <c r="BRH222" s="1"/>
      <c r="BRI222" s="1"/>
      <c r="BRJ222" s="1"/>
      <c r="BRK222" s="1"/>
      <c r="BRL222" s="1"/>
      <c r="BRM222" s="1"/>
      <c r="BRN222" s="1"/>
      <c r="BRO222" s="1"/>
      <c r="BRP222" s="1"/>
      <c r="BRQ222" s="1"/>
      <c r="BRR222" s="1"/>
      <c r="BRS222" s="1"/>
      <c r="BRT222" s="1"/>
      <c r="BRU222" s="1"/>
      <c r="BRV222" s="1"/>
      <c r="BRW222" s="1"/>
      <c r="BRX222" s="1"/>
      <c r="BRY222" s="1"/>
      <c r="BRZ222" s="1"/>
      <c r="BSA222" s="1"/>
      <c r="BSB222" s="1"/>
      <c r="BSC222" s="1"/>
      <c r="BSD222" s="1"/>
      <c r="BSE222" s="1"/>
      <c r="BSF222" s="1"/>
      <c r="BSG222" s="1"/>
      <c r="BSH222" s="1"/>
      <c r="BSI222" s="1"/>
      <c r="BSJ222" s="1"/>
      <c r="BSK222" s="1"/>
      <c r="BSL222" s="1"/>
      <c r="BSM222" s="1"/>
      <c r="BSN222" s="1"/>
      <c r="BSO222" s="1"/>
      <c r="BSP222" s="1"/>
      <c r="BSQ222" s="1"/>
      <c r="BSR222" s="1"/>
      <c r="BSS222" s="1"/>
      <c r="BST222" s="1"/>
      <c r="BSU222" s="1"/>
      <c r="BSV222" s="1"/>
      <c r="BSW222" s="1"/>
      <c r="BSX222" s="1"/>
      <c r="BSY222" s="1"/>
      <c r="BSZ222" s="1"/>
      <c r="BTA222" s="1"/>
      <c r="BTB222" s="1"/>
      <c r="BTC222" s="1"/>
      <c r="BTD222" s="1"/>
      <c r="BTE222" s="1"/>
      <c r="BTF222" s="1"/>
      <c r="BTG222" s="1"/>
      <c r="BTH222" s="1"/>
      <c r="BTI222" s="1"/>
      <c r="BTJ222" s="1"/>
      <c r="BTK222" s="1"/>
      <c r="BTL222" s="1"/>
      <c r="BTM222" s="1"/>
      <c r="BTN222" s="1"/>
      <c r="BTO222" s="1"/>
      <c r="BTP222" s="1"/>
      <c r="BTQ222" s="1"/>
      <c r="BTR222" s="1"/>
      <c r="BTS222" s="1"/>
      <c r="BTT222" s="1"/>
      <c r="BTU222" s="1"/>
      <c r="BTV222" s="1"/>
      <c r="BTW222" s="1"/>
      <c r="BTX222" s="1"/>
      <c r="BTY222" s="1"/>
      <c r="BTZ222" s="1"/>
      <c r="BUA222" s="1"/>
      <c r="BUB222" s="1"/>
      <c r="BUC222" s="1"/>
      <c r="BUD222" s="1"/>
      <c r="BUE222" s="1"/>
      <c r="BUF222" s="1"/>
      <c r="BUG222" s="1"/>
      <c r="BUH222" s="1"/>
      <c r="BUI222" s="1"/>
      <c r="BUJ222" s="1"/>
      <c r="BUK222" s="1"/>
      <c r="BUL222" s="1"/>
      <c r="BUM222" s="1"/>
      <c r="BUN222" s="1"/>
      <c r="BUO222" s="1"/>
      <c r="BUP222" s="1"/>
      <c r="BUQ222" s="1"/>
      <c r="BUR222" s="1"/>
      <c r="BUS222" s="1"/>
      <c r="BUT222" s="1"/>
      <c r="BUU222" s="1"/>
      <c r="BUV222" s="1"/>
      <c r="BUW222" s="1"/>
      <c r="BUX222" s="1"/>
      <c r="BUY222" s="1"/>
      <c r="BUZ222" s="1"/>
      <c r="BVA222" s="1"/>
      <c r="BVB222" s="1"/>
      <c r="BVC222" s="1"/>
      <c r="BVD222" s="1"/>
      <c r="BVE222" s="1"/>
      <c r="BVF222" s="1"/>
      <c r="BVG222" s="1"/>
      <c r="BVH222" s="1"/>
      <c r="BVI222" s="1"/>
      <c r="BVJ222" s="1"/>
      <c r="BVK222" s="1"/>
      <c r="BVL222" s="1"/>
      <c r="BVM222" s="1"/>
      <c r="BVN222" s="1"/>
      <c r="BVO222" s="1"/>
      <c r="BVP222" s="1"/>
      <c r="BVQ222" s="1"/>
      <c r="BVR222" s="1"/>
      <c r="BVS222" s="1"/>
      <c r="BVT222" s="1"/>
      <c r="BVU222" s="1"/>
      <c r="BVV222" s="1"/>
      <c r="BVW222" s="1"/>
      <c r="BVX222" s="1"/>
      <c r="BVY222" s="1"/>
      <c r="BVZ222" s="1"/>
      <c r="BWA222" s="1"/>
      <c r="BWB222" s="1"/>
      <c r="BWC222" s="1"/>
      <c r="BWD222" s="1"/>
      <c r="BWE222" s="1"/>
      <c r="BWF222" s="1"/>
      <c r="BWG222" s="1"/>
      <c r="BWH222" s="1"/>
      <c r="BWI222" s="1"/>
      <c r="BWJ222" s="1"/>
      <c r="BWK222" s="1"/>
      <c r="BWL222" s="1"/>
      <c r="BWM222" s="1"/>
      <c r="BWN222" s="1"/>
      <c r="BWO222" s="1"/>
      <c r="BWP222" s="1"/>
      <c r="BWQ222" s="1"/>
      <c r="BWR222" s="1"/>
      <c r="BWS222" s="1"/>
      <c r="BWT222" s="1"/>
      <c r="BWU222" s="1"/>
      <c r="BWV222" s="1"/>
      <c r="BWW222" s="1"/>
      <c r="BWX222" s="1"/>
      <c r="BWY222" s="1"/>
      <c r="BWZ222" s="1"/>
      <c r="BXA222" s="1"/>
      <c r="BXB222" s="1"/>
      <c r="BXC222" s="1"/>
      <c r="BXD222" s="1"/>
      <c r="BXE222" s="1"/>
      <c r="BXF222" s="1"/>
      <c r="BXG222" s="1"/>
      <c r="BXH222" s="1"/>
      <c r="BXI222" s="1"/>
      <c r="BXJ222" s="1"/>
      <c r="BXK222" s="1"/>
      <c r="BXL222" s="1"/>
      <c r="BXM222" s="1"/>
      <c r="BXN222" s="1"/>
      <c r="BXO222" s="1"/>
      <c r="BXP222" s="1"/>
      <c r="BXQ222" s="1"/>
      <c r="BXR222" s="1"/>
      <c r="BXS222" s="1"/>
      <c r="BXT222" s="1"/>
      <c r="BXU222" s="1"/>
      <c r="BXV222" s="1"/>
      <c r="BXW222" s="1"/>
      <c r="BXX222" s="1"/>
      <c r="BXY222" s="1"/>
      <c r="BXZ222" s="1"/>
      <c r="BYA222" s="1"/>
      <c r="BYB222" s="1"/>
      <c r="BYC222" s="1"/>
      <c r="BYD222" s="1"/>
      <c r="BYE222" s="1"/>
      <c r="BYF222" s="1"/>
      <c r="BYG222" s="1"/>
      <c r="BYH222" s="1"/>
      <c r="BYI222" s="1"/>
      <c r="BYJ222" s="1"/>
      <c r="BYK222" s="1"/>
      <c r="BYL222" s="1"/>
      <c r="BYM222" s="1"/>
      <c r="BYN222" s="1"/>
      <c r="BYO222" s="1"/>
      <c r="BYP222" s="1"/>
      <c r="BYQ222" s="1"/>
      <c r="BYR222" s="1"/>
      <c r="BYS222" s="1"/>
      <c r="BYT222" s="1"/>
      <c r="BYU222" s="1"/>
      <c r="BYV222" s="1"/>
      <c r="BYW222" s="1"/>
      <c r="BYX222" s="1"/>
      <c r="BYY222" s="1"/>
      <c r="BYZ222" s="1"/>
      <c r="BZA222" s="1"/>
      <c r="BZB222" s="1"/>
      <c r="BZC222" s="1"/>
      <c r="BZD222" s="1"/>
      <c r="BZE222" s="1"/>
      <c r="BZF222" s="1"/>
      <c r="BZG222" s="1"/>
      <c r="BZH222" s="1"/>
      <c r="BZI222" s="1"/>
      <c r="BZJ222" s="1"/>
      <c r="BZK222" s="1"/>
      <c r="BZL222" s="1"/>
      <c r="BZM222" s="1"/>
      <c r="BZN222" s="1"/>
      <c r="BZO222" s="1"/>
      <c r="BZP222" s="1"/>
      <c r="BZQ222" s="1"/>
      <c r="BZR222" s="1"/>
      <c r="BZS222" s="1"/>
      <c r="BZT222" s="1"/>
      <c r="BZU222" s="1"/>
      <c r="BZV222" s="1"/>
      <c r="BZW222" s="1"/>
      <c r="BZX222" s="1"/>
      <c r="BZY222" s="1"/>
      <c r="BZZ222" s="1"/>
      <c r="CAA222" s="1"/>
      <c r="CAB222" s="1"/>
      <c r="CAC222" s="1"/>
      <c r="CAD222" s="1"/>
      <c r="CAE222" s="1"/>
      <c r="CAF222" s="1"/>
      <c r="CAG222" s="1"/>
      <c r="CAH222" s="1"/>
      <c r="CAI222" s="1"/>
      <c r="CAJ222" s="1"/>
      <c r="CAK222" s="1"/>
      <c r="CAL222" s="1"/>
      <c r="CAM222" s="1"/>
      <c r="CAN222" s="1"/>
      <c r="CAO222" s="1"/>
      <c r="CAP222" s="1"/>
      <c r="CAQ222" s="1"/>
      <c r="CAR222" s="1"/>
      <c r="CAS222" s="1"/>
      <c r="CAT222" s="1"/>
      <c r="CAU222" s="1"/>
      <c r="CAV222" s="1"/>
      <c r="CAW222" s="1"/>
      <c r="CAX222" s="1"/>
      <c r="CAY222" s="1"/>
      <c r="CAZ222" s="1"/>
      <c r="CBA222" s="1"/>
      <c r="CBB222" s="1"/>
      <c r="CBC222" s="1"/>
      <c r="CBD222" s="1"/>
      <c r="CBE222" s="1"/>
      <c r="CBF222" s="1"/>
      <c r="CBG222" s="1"/>
      <c r="CBH222" s="1"/>
      <c r="CBI222" s="1"/>
      <c r="CBJ222" s="1"/>
      <c r="CBK222" s="1"/>
      <c r="CBL222" s="1"/>
      <c r="CBM222" s="1"/>
      <c r="CBN222" s="1"/>
      <c r="CBO222" s="1"/>
      <c r="CBP222" s="1"/>
      <c r="CBQ222" s="1"/>
      <c r="CBR222" s="1"/>
      <c r="CBS222" s="1"/>
      <c r="CBT222" s="1"/>
      <c r="CBU222" s="1"/>
      <c r="CBV222" s="1"/>
      <c r="CBW222" s="1"/>
      <c r="CBX222" s="1"/>
      <c r="CBY222" s="1"/>
      <c r="CBZ222" s="1"/>
      <c r="CCA222" s="1"/>
      <c r="CCB222" s="1"/>
      <c r="CCC222" s="1"/>
      <c r="CCD222" s="1"/>
      <c r="CCE222" s="1"/>
      <c r="CCF222" s="1"/>
      <c r="CCG222" s="1"/>
      <c r="CCH222" s="1"/>
      <c r="CCI222" s="1"/>
      <c r="CCJ222" s="1"/>
      <c r="CCK222" s="1"/>
      <c r="CCL222" s="1"/>
      <c r="CCM222" s="1"/>
      <c r="CCN222" s="1"/>
      <c r="CCO222" s="1"/>
      <c r="CCP222" s="1"/>
      <c r="CCQ222" s="1"/>
      <c r="CCR222" s="1"/>
      <c r="CCS222" s="1"/>
      <c r="CCT222" s="1"/>
      <c r="CCU222" s="1"/>
      <c r="CCV222" s="1"/>
      <c r="CCW222" s="1"/>
      <c r="CCX222" s="1"/>
      <c r="CCY222" s="1"/>
      <c r="CCZ222" s="1"/>
      <c r="CDA222" s="1"/>
      <c r="CDB222" s="1"/>
      <c r="CDC222" s="1"/>
      <c r="CDD222" s="1"/>
      <c r="CDE222" s="1"/>
      <c r="CDF222" s="1"/>
      <c r="CDG222" s="1"/>
      <c r="CDH222" s="1"/>
      <c r="CDI222" s="1"/>
      <c r="CDJ222" s="1"/>
      <c r="CDK222" s="1"/>
      <c r="CDL222" s="1"/>
      <c r="CDM222" s="1"/>
      <c r="CDN222" s="1"/>
      <c r="CDO222" s="1"/>
      <c r="CDP222" s="1"/>
      <c r="CDQ222" s="1"/>
      <c r="CDR222" s="1"/>
      <c r="CDS222" s="1"/>
      <c r="CDT222" s="1"/>
      <c r="CDU222" s="1"/>
      <c r="CDV222" s="1"/>
      <c r="CDW222" s="1"/>
      <c r="CDX222" s="1"/>
      <c r="CDY222" s="1"/>
      <c r="CDZ222" s="1"/>
      <c r="CEA222" s="1"/>
      <c r="CEB222" s="1"/>
      <c r="CEC222" s="1"/>
      <c r="CED222" s="1"/>
      <c r="CEE222" s="1"/>
      <c r="CEF222" s="1"/>
      <c r="CEG222" s="1"/>
      <c r="CEH222" s="1"/>
      <c r="CEI222" s="1"/>
      <c r="CEJ222" s="1"/>
      <c r="CEK222" s="1"/>
      <c r="CEL222" s="1"/>
      <c r="CEM222" s="1"/>
      <c r="CEN222" s="1"/>
      <c r="CEO222" s="1"/>
      <c r="CEP222" s="1"/>
      <c r="CEQ222" s="1"/>
      <c r="CER222" s="1"/>
      <c r="CES222" s="1"/>
      <c r="CET222" s="1"/>
      <c r="CEU222" s="1"/>
      <c r="CEV222" s="1"/>
      <c r="CEW222" s="1"/>
      <c r="CEX222" s="1"/>
      <c r="CEY222" s="1"/>
      <c r="CEZ222" s="1"/>
      <c r="CFA222" s="1"/>
      <c r="CFB222" s="1"/>
      <c r="CFC222" s="1"/>
      <c r="CFD222" s="1"/>
      <c r="CFE222" s="1"/>
      <c r="CFF222" s="1"/>
      <c r="CFG222" s="1"/>
      <c r="CFH222" s="1"/>
      <c r="CFI222" s="1"/>
      <c r="CFJ222" s="1"/>
      <c r="CFK222" s="1"/>
      <c r="CFL222" s="1"/>
      <c r="CFM222" s="1"/>
      <c r="CFN222" s="1"/>
      <c r="CFO222" s="1"/>
      <c r="CFP222" s="1"/>
      <c r="CFQ222" s="1"/>
      <c r="CFR222" s="1"/>
      <c r="CFS222" s="1"/>
      <c r="CFT222" s="1"/>
      <c r="CFU222" s="1"/>
      <c r="CFV222" s="1"/>
      <c r="CFW222" s="1"/>
      <c r="CFX222" s="1"/>
      <c r="CFY222" s="1"/>
      <c r="CFZ222" s="1"/>
      <c r="CGA222" s="1"/>
      <c r="CGB222" s="1"/>
      <c r="CGC222" s="1"/>
      <c r="CGD222" s="1"/>
      <c r="CGE222" s="1"/>
      <c r="CGF222" s="1"/>
      <c r="CGG222" s="1"/>
      <c r="CGH222" s="1"/>
      <c r="CGI222" s="1"/>
      <c r="CGJ222" s="1"/>
      <c r="CGK222" s="1"/>
      <c r="CGL222" s="1"/>
      <c r="CGM222" s="1"/>
      <c r="CGN222" s="1"/>
      <c r="CGO222" s="1"/>
      <c r="CGP222" s="1"/>
      <c r="CGQ222" s="1"/>
      <c r="CGR222" s="1"/>
      <c r="CGS222" s="1"/>
      <c r="CGT222" s="1"/>
      <c r="CGU222" s="1"/>
      <c r="CGV222" s="1"/>
      <c r="CGW222" s="1"/>
      <c r="CGX222" s="1"/>
      <c r="CGY222" s="1"/>
      <c r="CGZ222" s="1"/>
      <c r="CHA222" s="1"/>
      <c r="CHB222" s="1"/>
      <c r="CHC222" s="1"/>
      <c r="CHD222" s="1"/>
      <c r="CHE222" s="1"/>
      <c r="CHF222" s="1"/>
      <c r="CHG222" s="1"/>
      <c r="CHH222" s="1"/>
      <c r="CHI222" s="1"/>
      <c r="CHJ222" s="1"/>
      <c r="CHK222" s="1"/>
      <c r="CHL222" s="1"/>
      <c r="CHM222" s="1"/>
      <c r="CHN222" s="1"/>
      <c r="CHO222" s="1"/>
      <c r="CHP222" s="1"/>
      <c r="CHQ222" s="1"/>
      <c r="CHR222" s="1"/>
      <c r="CHS222" s="1"/>
      <c r="CHT222" s="1"/>
      <c r="CHU222" s="1"/>
      <c r="CHV222" s="1"/>
      <c r="CHW222" s="1"/>
      <c r="CHX222" s="1"/>
      <c r="CHY222" s="1"/>
      <c r="CHZ222" s="1"/>
      <c r="CIA222" s="1"/>
      <c r="CIB222" s="1"/>
      <c r="CIC222" s="1"/>
      <c r="CID222" s="1"/>
      <c r="CIE222" s="1"/>
      <c r="CIF222" s="1"/>
      <c r="CIG222" s="1"/>
      <c r="CIH222" s="1"/>
      <c r="CII222" s="1"/>
      <c r="CIJ222" s="1"/>
      <c r="CIK222" s="1"/>
      <c r="CIL222" s="1"/>
      <c r="CIM222" s="1"/>
      <c r="CIN222" s="1"/>
      <c r="CIO222" s="1"/>
      <c r="CIP222" s="1"/>
      <c r="CIQ222" s="1"/>
      <c r="CIR222" s="1"/>
      <c r="CIS222" s="1"/>
      <c r="CIT222" s="1"/>
      <c r="CIU222" s="1"/>
      <c r="CIV222" s="1"/>
      <c r="CIW222" s="1"/>
      <c r="CIX222" s="1"/>
      <c r="CIY222" s="1"/>
      <c r="CIZ222" s="1"/>
      <c r="CJA222" s="1"/>
      <c r="CJB222" s="1"/>
      <c r="CJC222" s="1"/>
      <c r="CJD222" s="1"/>
      <c r="CJE222" s="1"/>
      <c r="CJF222" s="1"/>
      <c r="CJG222" s="1"/>
      <c r="CJH222" s="1"/>
      <c r="CJI222" s="1"/>
      <c r="CJJ222" s="1"/>
      <c r="CJK222" s="1"/>
      <c r="CJL222" s="1"/>
      <c r="CJM222" s="1"/>
      <c r="CJN222" s="1"/>
      <c r="CJO222" s="1"/>
      <c r="CJP222" s="1"/>
      <c r="CJQ222" s="1"/>
      <c r="CJR222" s="1"/>
      <c r="CJS222" s="1"/>
      <c r="CJT222" s="1"/>
      <c r="CJU222" s="1"/>
      <c r="CJV222" s="1"/>
      <c r="CJW222" s="1"/>
      <c r="CJX222" s="1"/>
      <c r="CJY222" s="1"/>
      <c r="CJZ222" s="1"/>
      <c r="CKA222" s="1"/>
      <c r="CKB222" s="1"/>
      <c r="CKC222" s="1"/>
      <c r="CKD222" s="1"/>
      <c r="CKE222" s="1"/>
      <c r="CKF222" s="1"/>
      <c r="CKG222" s="1"/>
      <c r="CKH222" s="1"/>
      <c r="CKI222" s="1"/>
      <c r="CKJ222" s="1"/>
      <c r="CKK222" s="1"/>
      <c r="CKL222" s="1"/>
      <c r="CKM222" s="1"/>
      <c r="CKN222" s="1"/>
      <c r="CKO222" s="1"/>
      <c r="CKP222" s="1"/>
      <c r="CKQ222" s="1"/>
      <c r="CKR222" s="1"/>
      <c r="CKS222" s="1"/>
      <c r="CKT222" s="1"/>
      <c r="CKU222" s="1"/>
      <c r="CKV222" s="1"/>
      <c r="CKW222" s="1"/>
      <c r="CKX222" s="1"/>
      <c r="CKY222" s="1"/>
      <c r="CKZ222" s="1"/>
      <c r="CLA222" s="1"/>
      <c r="CLB222" s="1"/>
      <c r="CLC222" s="1"/>
      <c r="CLD222" s="1"/>
      <c r="CLE222" s="1"/>
      <c r="CLF222" s="1"/>
      <c r="CLG222" s="1"/>
      <c r="CLH222" s="1"/>
      <c r="CLI222" s="1"/>
      <c r="CLJ222" s="1"/>
      <c r="CLK222" s="1"/>
      <c r="CLL222" s="1"/>
      <c r="CLM222" s="1"/>
      <c r="CLN222" s="1"/>
      <c r="CLO222" s="1"/>
      <c r="CLP222" s="1"/>
      <c r="CLQ222" s="1"/>
      <c r="CLR222" s="1"/>
      <c r="CLS222" s="1"/>
      <c r="CLT222" s="1"/>
      <c r="CLU222" s="1"/>
      <c r="CLV222" s="1"/>
      <c r="CLW222" s="1"/>
      <c r="CLX222" s="1"/>
      <c r="CLY222" s="1"/>
      <c r="CLZ222" s="1"/>
      <c r="CMA222" s="1"/>
      <c r="CMB222" s="1"/>
      <c r="CMC222" s="1"/>
      <c r="CMD222" s="1"/>
      <c r="CME222" s="1"/>
      <c r="CMF222" s="1"/>
      <c r="CMG222" s="1"/>
      <c r="CMH222" s="1"/>
      <c r="CMI222" s="1"/>
      <c r="CMJ222" s="1"/>
      <c r="CMK222" s="1"/>
      <c r="CML222" s="1"/>
      <c r="CMM222" s="1"/>
      <c r="CMN222" s="1"/>
      <c r="CMO222" s="1"/>
      <c r="CMP222" s="1"/>
      <c r="CMQ222" s="1"/>
      <c r="CMR222" s="1"/>
      <c r="CMS222" s="1"/>
      <c r="CMT222" s="1"/>
      <c r="CMU222" s="1"/>
      <c r="CMV222" s="1"/>
      <c r="CMW222" s="1"/>
      <c r="CMX222" s="1"/>
      <c r="CMY222" s="1"/>
      <c r="CMZ222" s="1"/>
      <c r="CNA222" s="1"/>
      <c r="CNB222" s="1"/>
      <c r="CNC222" s="1"/>
      <c r="CND222" s="1"/>
      <c r="CNE222" s="1"/>
      <c r="CNF222" s="1"/>
      <c r="CNG222" s="1"/>
      <c r="CNH222" s="1"/>
      <c r="CNI222" s="1"/>
      <c r="CNJ222" s="1"/>
      <c r="CNK222" s="1"/>
      <c r="CNL222" s="1"/>
      <c r="CNM222" s="1"/>
      <c r="CNN222" s="1"/>
      <c r="CNO222" s="1"/>
      <c r="CNP222" s="1"/>
      <c r="CNQ222" s="1"/>
      <c r="CNR222" s="1"/>
      <c r="CNS222" s="1"/>
      <c r="CNT222" s="1"/>
      <c r="CNU222" s="1"/>
      <c r="CNV222" s="1"/>
      <c r="CNW222" s="1"/>
      <c r="CNX222" s="1"/>
      <c r="CNY222" s="1"/>
      <c r="CNZ222" s="1"/>
      <c r="COA222" s="1"/>
      <c r="COB222" s="1"/>
      <c r="COC222" s="1"/>
      <c r="COD222" s="1"/>
      <c r="COE222" s="1"/>
      <c r="COF222" s="1"/>
      <c r="COG222" s="1"/>
      <c r="COH222" s="1"/>
      <c r="COI222" s="1"/>
      <c r="COJ222" s="1"/>
      <c r="COK222" s="1"/>
      <c r="COL222" s="1"/>
      <c r="COM222" s="1"/>
      <c r="CON222" s="1"/>
      <c r="COO222" s="1"/>
      <c r="COP222" s="1"/>
      <c r="COQ222" s="1"/>
      <c r="COR222" s="1"/>
      <c r="COS222" s="1"/>
      <c r="COT222" s="1"/>
      <c r="COU222" s="1"/>
      <c r="COV222" s="1"/>
      <c r="COW222" s="1"/>
      <c r="COX222" s="1"/>
      <c r="COY222" s="1"/>
      <c r="COZ222" s="1"/>
      <c r="CPA222" s="1"/>
      <c r="CPB222" s="1"/>
      <c r="CPC222" s="1"/>
      <c r="CPD222" s="1"/>
      <c r="CPE222" s="1"/>
      <c r="CPF222" s="1"/>
      <c r="CPG222" s="1"/>
      <c r="CPH222" s="1"/>
      <c r="CPI222" s="1"/>
      <c r="CPJ222" s="1"/>
      <c r="CPK222" s="1"/>
      <c r="CPL222" s="1"/>
      <c r="CPM222" s="1"/>
      <c r="CPN222" s="1"/>
      <c r="CPO222" s="1"/>
      <c r="CPP222" s="1"/>
      <c r="CPQ222" s="1"/>
      <c r="CPR222" s="1"/>
      <c r="CPS222" s="1"/>
      <c r="CPT222" s="1"/>
      <c r="CPU222" s="1"/>
      <c r="CPV222" s="1"/>
      <c r="CPW222" s="1"/>
      <c r="CPX222" s="1"/>
      <c r="CPY222" s="1"/>
      <c r="CPZ222" s="1"/>
      <c r="CQA222" s="1"/>
      <c r="CQB222" s="1"/>
      <c r="CQC222" s="1"/>
      <c r="CQD222" s="1"/>
      <c r="CQE222" s="1"/>
      <c r="CQF222" s="1"/>
      <c r="CQG222" s="1"/>
      <c r="CQH222" s="1"/>
      <c r="CQI222" s="1"/>
      <c r="CQJ222" s="1"/>
      <c r="CQK222" s="1"/>
      <c r="CQL222" s="1"/>
      <c r="CQM222" s="1"/>
      <c r="CQN222" s="1"/>
      <c r="CQO222" s="1"/>
      <c r="CQP222" s="1"/>
      <c r="CQQ222" s="1"/>
      <c r="CQR222" s="1"/>
      <c r="CQS222" s="1"/>
      <c r="CQT222" s="1"/>
      <c r="CQU222" s="1"/>
      <c r="CQV222" s="1"/>
      <c r="CQW222" s="1"/>
      <c r="CQX222" s="1"/>
      <c r="CQY222" s="1"/>
      <c r="CQZ222" s="1"/>
      <c r="CRA222" s="1"/>
      <c r="CRB222" s="1"/>
      <c r="CRC222" s="1"/>
      <c r="CRD222" s="1"/>
      <c r="CRE222" s="1"/>
      <c r="CRF222" s="1"/>
      <c r="CRG222" s="1"/>
      <c r="CRH222" s="1"/>
      <c r="CRI222" s="1"/>
      <c r="CRJ222" s="1"/>
      <c r="CRK222" s="1"/>
      <c r="CRL222" s="1"/>
      <c r="CRM222" s="1"/>
      <c r="CRN222" s="1"/>
      <c r="CRO222" s="1"/>
      <c r="CRP222" s="1"/>
      <c r="CRQ222" s="1"/>
      <c r="CRR222" s="1"/>
      <c r="CRS222" s="1"/>
      <c r="CRT222" s="1"/>
      <c r="CRU222" s="1"/>
      <c r="CRV222" s="1"/>
      <c r="CRW222" s="1"/>
      <c r="CRX222" s="1"/>
      <c r="CRY222" s="1"/>
      <c r="CRZ222" s="1"/>
      <c r="CSA222" s="1"/>
      <c r="CSB222" s="1"/>
      <c r="CSC222" s="1"/>
      <c r="CSD222" s="1"/>
      <c r="CSE222" s="1"/>
      <c r="CSF222" s="1"/>
      <c r="CSG222" s="1"/>
      <c r="CSH222" s="1"/>
      <c r="CSI222" s="1"/>
      <c r="CSJ222" s="1"/>
      <c r="CSK222" s="1"/>
      <c r="CSL222" s="1"/>
      <c r="CSM222" s="1"/>
      <c r="CSN222" s="1"/>
      <c r="CSO222" s="1"/>
      <c r="CSP222" s="1"/>
      <c r="CSQ222" s="1"/>
      <c r="CSR222" s="1"/>
      <c r="CSS222" s="1"/>
      <c r="CST222" s="1"/>
      <c r="CSU222" s="1"/>
      <c r="CSV222" s="1"/>
      <c r="CSW222" s="1"/>
      <c r="CSX222" s="1"/>
      <c r="CSY222" s="1"/>
      <c r="CSZ222" s="1"/>
      <c r="CTA222" s="1"/>
      <c r="CTB222" s="1"/>
      <c r="CTC222" s="1"/>
      <c r="CTD222" s="1"/>
      <c r="CTE222" s="1"/>
      <c r="CTF222" s="1"/>
      <c r="CTG222" s="1"/>
      <c r="CTH222" s="1"/>
      <c r="CTI222" s="1"/>
      <c r="CTJ222" s="1"/>
      <c r="CTK222" s="1"/>
      <c r="CTL222" s="1"/>
      <c r="CTM222" s="1"/>
      <c r="CTN222" s="1"/>
      <c r="CTO222" s="1"/>
      <c r="CTP222" s="1"/>
      <c r="CTQ222" s="1"/>
      <c r="CTR222" s="1"/>
      <c r="CTS222" s="1"/>
      <c r="CTT222" s="1"/>
      <c r="CTU222" s="1"/>
      <c r="CTV222" s="1"/>
      <c r="CTW222" s="1"/>
      <c r="CTX222" s="1"/>
      <c r="CTY222" s="1"/>
      <c r="CTZ222" s="1"/>
      <c r="CUA222" s="1"/>
      <c r="CUB222" s="1"/>
      <c r="CUC222" s="1"/>
      <c r="CUD222" s="1"/>
      <c r="CUE222" s="1"/>
      <c r="CUF222" s="1"/>
      <c r="CUG222" s="1"/>
      <c r="CUH222" s="1"/>
      <c r="CUI222" s="1"/>
      <c r="CUJ222" s="1"/>
      <c r="CUK222" s="1"/>
      <c r="CUL222" s="1"/>
      <c r="CUM222" s="1"/>
      <c r="CUN222" s="1"/>
      <c r="CUO222" s="1"/>
      <c r="CUP222" s="1"/>
      <c r="CUQ222" s="1"/>
      <c r="CUR222" s="1"/>
      <c r="CUS222" s="1"/>
      <c r="CUT222" s="1"/>
      <c r="CUU222" s="1"/>
      <c r="CUV222" s="1"/>
      <c r="CUW222" s="1"/>
      <c r="CUX222" s="1"/>
      <c r="CUY222" s="1"/>
      <c r="CUZ222" s="1"/>
      <c r="CVA222" s="1"/>
      <c r="CVB222" s="1"/>
      <c r="CVC222" s="1"/>
      <c r="CVD222" s="1"/>
      <c r="CVE222" s="1"/>
      <c r="CVF222" s="1"/>
      <c r="CVG222" s="1"/>
      <c r="CVH222" s="1"/>
      <c r="CVI222" s="1"/>
      <c r="CVJ222" s="1"/>
      <c r="CVK222" s="1"/>
      <c r="CVL222" s="1"/>
      <c r="CVM222" s="1"/>
      <c r="CVN222" s="1"/>
      <c r="CVO222" s="1"/>
      <c r="CVP222" s="1"/>
      <c r="CVQ222" s="1"/>
      <c r="CVR222" s="1"/>
      <c r="CVS222" s="1"/>
      <c r="CVT222" s="1"/>
      <c r="CVU222" s="1"/>
      <c r="CVV222" s="1"/>
      <c r="CVW222" s="1"/>
      <c r="CVX222" s="1"/>
      <c r="CVY222" s="1"/>
      <c r="CVZ222" s="1"/>
      <c r="CWA222" s="1"/>
      <c r="CWB222" s="1"/>
      <c r="CWC222" s="1"/>
      <c r="CWD222" s="1"/>
      <c r="CWE222" s="1"/>
      <c r="CWF222" s="1"/>
      <c r="CWG222" s="1"/>
      <c r="CWH222" s="1"/>
      <c r="CWI222" s="1"/>
      <c r="CWJ222" s="1"/>
      <c r="CWK222" s="1"/>
      <c r="CWL222" s="1"/>
      <c r="CWM222" s="1"/>
      <c r="CWN222" s="1"/>
      <c r="CWO222" s="1"/>
      <c r="CWP222" s="1"/>
      <c r="CWQ222" s="1"/>
      <c r="CWR222" s="1"/>
      <c r="CWS222" s="1"/>
      <c r="CWT222" s="1"/>
      <c r="CWU222" s="1"/>
      <c r="CWV222" s="1"/>
      <c r="CWW222" s="1"/>
      <c r="CWX222" s="1"/>
      <c r="CWY222" s="1"/>
      <c r="CWZ222" s="1"/>
      <c r="CXA222" s="1"/>
      <c r="CXB222" s="1"/>
      <c r="CXC222" s="1"/>
      <c r="CXD222" s="1"/>
      <c r="CXE222" s="1"/>
      <c r="CXF222" s="1"/>
      <c r="CXG222" s="1"/>
      <c r="CXH222" s="1"/>
      <c r="CXI222" s="1"/>
      <c r="CXJ222" s="1"/>
      <c r="CXK222" s="1"/>
      <c r="CXL222" s="1"/>
      <c r="CXM222" s="1"/>
      <c r="CXN222" s="1"/>
      <c r="CXO222" s="1"/>
      <c r="CXP222" s="1"/>
      <c r="CXQ222" s="1"/>
      <c r="CXR222" s="1"/>
      <c r="CXS222" s="1"/>
      <c r="CXT222" s="1"/>
      <c r="CXU222" s="1"/>
      <c r="CXV222" s="1"/>
      <c r="CXW222" s="1"/>
      <c r="CXX222" s="1"/>
      <c r="CXY222" s="1"/>
      <c r="CXZ222" s="1"/>
      <c r="CYA222" s="1"/>
      <c r="CYB222" s="1"/>
      <c r="CYC222" s="1"/>
      <c r="CYD222" s="1"/>
      <c r="CYE222" s="1"/>
      <c r="CYF222" s="1"/>
      <c r="CYG222" s="1"/>
      <c r="CYH222" s="1"/>
      <c r="CYI222" s="1"/>
      <c r="CYJ222" s="1"/>
      <c r="CYK222" s="1"/>
      <c r="CYL222" s="1"/>
      <c r="CYM222" s="1"/>
      <c r="CYN222" s="1"/>
      <c r="CYO222" s="1"/>
      <c r="CYP222" s="1"/>
      <c r="CYQ222" s="1"/>
      <c r="CYR222" s="1"/>
      <c r="CYS222" s="1"/>
      <c r="CYT222" s="1"/>
      <c r="CYU222" s="1"/>
      <c r="CYV222" s="1"/>
      <c r="CYW222" s="1"/>
      <c r="CYX222" s="1"/>
      <c r="CYY222" s="1"/>
      <c r="CYZ222" s="1"/>
      <c r="CZA222" s="1"/>
      <c r="CZB222" s="1"/>
      <c r="CZC222" s="1"/>
      <c r="CZD222" s="1"/>
      <c r="CZE222" s="1"/>
      <c r="CZF222" s="1"/>
      <c r="CZG222" s="1"/>
      <c r="CZH222" s="1"/>
      <c r="CZI222" s="1"/>
      <c r="CZJ222" s="1"/>
      <c r="CZK222" s="1"/>
      <c r="CZL222" s="1"/>
      <c r="CZM222" s="1"/>
      <c r="CZN222" s="1"/>
      <c r="CZO222" s="1"/>
      <c r="CZP222" s="1"/>
      <c r="CZQ222" s="1"/>
      <c r="CZR222" s="1"/>
      <c r="CZS222" s="1"/>
      <c r="CZT222" s="1"/>
      <c r="CZU222" s="1"/>
      <c r="CZV222" s="1"/>
      <c r="CZW222" s="1"/>
      <c r="CZX222" s="1"/>
      <c r="CZY222" s="1"/>
      <c r="CZZ222" s="1"/>
      <c r="DAA222" s="1"/>
      <c r="DAB222" s="1"/>
      <c r="DAC222" s="1"/>
      <c r="DAD222" s="1"/>
      <c r="DAE222" s="1"/>
      <c r="DAF222" s="1"/>
      <c r="DAG222" s="1"/>
      <c r="DAH222" s="1"/>
      <c r="DAI222" s="1"/>
      <c r="DAJ222" s="1"/>
      <c r="DAK222" s="1"/>
      <c r="DAL222" s="1"/>
      <c r="DAM222" s="1"/>
      <c r="DAN222" s="1"/>
      <c r="DAO222" s="1"/>
      <c r="DAP222" s="1"/>
      <c r="DAQ222" s="1"/>
      <c r="DAR222" s="1"/>
      <c r="DAS222" s="1"/>
      <c r="DAT222" s="1"/>
      <c r="DAU222" s="1"/>
      <c r="DAV222" s="1"/>
      <c r="DAW222" s="1"/>
      <c r="DAX222" s="1"/>
      <c r="DAY222" s="1"/>
      <c r="DAZ222" s="1"/>
      <c r="DBA222" s="1"/>
      <c r="DBB222" s="1"/>
      <c r="DBC222" s="1"/>
      <c r="DBD222" s="1"/>
      <c r="DBE222" s="1"/>
      <c r="DBF222" s="1"/>
      <c r="DBG222" s="1"/>
      <c r="DBH222" s="1"/>
      <c r="DBI222" s="1"/>
      <c r="DBJ222" s="1"/>
      <c r="DBK222" s="1"/>
      <c r="DBL222" s="1"/>
      <c r="DBM222" s="1"/>
      <c r="DBN222" s="1"/>
      <c r="DBO222" s="1"/>
      <c r="DBP222" s="1"/>
      <c r="DBQ222" s="1"/>
      <c r="DBR222" s="1"/>
      <c r="DBS222" s="1"/>
      <c r="DBT222" s="1"/>
      <c r="DBU222" s="1"/>
      <c r="DBV222" s="1"/>
      <c r="DBW222" s="1"/>
      <c r="DBX222" s="1"/>
      <c r="DBY222" s="1"/>
      <c r="DBZ222" s="1"/>
      <c r="DCA222" s="1"/>
      <c r="DCB222" s="1"/>
      <c r="DCC222" s="1"/>
      <c r="DCD222" s="1"/>
      <c r="DCE222" s="1"/>
      <c r="DCF222" s="1"/>
      <c r="DCG222" s="1"/>
      <c r="DCH222" s="1"/>
      <c r="DCI222" s="1"/>
      <c r="DCJ222" s="1"/>
      <c r="DCK222" s="1"/>
      <c r="DCL222" s="1"/>
      <c r="DCM222" s="1"/>
      <c r="DCN222" s="1"/>
      <c r="DCO222" s="1"/>
      <c r="DCP222" s="1"/>
      <c r="DCQ222" s="1"/>
      <c r="DCR222" s="1"/>
      <c r="DCS222" s="1"/>
      <c r="DCT222" s="1"/>
      <c r="DCU222" s="1"/>
      <c r="DCV222" s="1"/>
      <c r="DCW222" s="1"/>
      <c r="DCX222" s="1"/>
      <c r="DCY222" s="1"/>
      <c r="DCZ222" s="1"/>
      <c r="DDA222" s="1"/>
      <c r="DDB222" s="1"/>
      <c r="DDC222" s="1"/>
      <c r="DDD222" s="1"/>
      <c r="DDE222" s="1"/>
      <c r="DDF222" s="1"/>
      <c r="DDG222" s="1"/>
      <c r="DDH222" s="1"/>
      <c r="DDI222" s="1"/>
      <c r="DDJ222" s="1"/>
      <c r="DDK222" s="1"/>
      <c r="DDL222" s="1"/>
      <c r="DDM222" s="1"/>
      <c r="DDN222" s="1"/>
      <c r="DDO222" s="1"/>
      <c r="DDP222" s="1"/>
      <c r="DDQ222" s="1"/>
      <c r="DDR222" s="1"/>
      <c r="DDS222" s="1"/>
      <c r="DDT222" s="1"/>
      <c r="DDU222" s="1"/>
      <c r="DDV222" s="1"/>
      <c r="DDW222" s="1"/>
      <c r="DDX222" s="1"/>
      <c r="DDY222" s="1"/>
      <c r="DDZ222" s="1"/>
      <c r="DEA222" s="1"/>
      <c r="DEB222" s="1"/>
      <c r="DEC222" s="1"/>
      <c r="DED222" s="1"/>
      <c r="DEE222" s="1"/>
      <c r="DEF222" s="1"/>
      <c r="DEG222" s="1"/>
      <c r="DEH222" s="1"/>
      <c r="DEI222" s="1"/>
      <c r="DEJ222" s="1"/>
      <c r="DEK222" s="1"/>
      <c r="DEL222" s="1"/>
      <c r="DEM222" s="1"/>
      <c r="DEN222" s="1"/>
      <c r="DEO222" s="1"/>
      <c r="DEP222" s="1"/>
      <c r="DEQ222" s="1"/>
      <c r="DER222" s="1"/>
      <c r="DES222" s="1"/>
      <c r="DET222" s="1"/>
      <c r="DEU222" s="1"/>
      <c r="DEV222" s="1"/>
      <c r="DEW222" s="1"/>
      <c r="DEX222" s="1"/>
      <c r="DEY222" s="1"/>
      <c r="DEZ222" s="1"/>
      <c r="DFA222" s="1"/>
      <c r="DFB222" s="1"/>
      <c r="DFC222" s="1"/>
      <c r="DFD222" s="1"/>
      <c r="DFE222" s="1"/>
      <c r="DFF222" s="1"/>
      <c r="DFG222" s="1"/>
      <c r="DFH222" s="1"/>
      <c r="DFI222" s="1"/>
      <c r="DFJ222" s="1"/>
      <c r="DFK222" s="1"/>
      <c r="DFL222" s="1"/>
      <c r="DFM222" s="1"/>
      <c r="DFN222" s="1"/>
      <c r="DFO222" s="1"/>
      <c r="DFP222" s="1"/>
      <c r="DFQ222" s="1"/>
      <c r="DFR222" s="1"/>
      <c r="DFS222" s="1"/>
      <c r="DFT222" s="1"/>
      <c r="DFU222" s="1"/>
      <c r="DFV222" s="1"/>
      <c r="DFW222" s="1"/>
      <c r="DFX222" s="1"/>
      <c r="DFY222" s="1"/>
      <c r="DFZ222" s="1"/>
      <c r="DGA222" s="1"/>
      <c r="DGB222" s="1"/>
      <c r="DGC222" s="1"/>
      <c r="DGD222" s="1"/>
      <c r="DGE222" s="1"/>
      <c r="DGF222" s="1"/>
      <c r="DGG222" s="1"/>
      <c r="DGH222" s="1"/>
      <c r="DGI222" s="1"/>
      <c r="DGJ222" s="1"/>
      <c r="DGK222" s="1"/>
      <c r="DGL222" s="1"/>
      <c r="DGM222" s="1"/>
      <c r="DGN222" s="1"/>
      <c r="DGO222" s="1"/>
      <c r="DGP222" s="1"/>
      <c r="DGQ222" s="1"/>
      <c r="DGR222" s="1"/>
      <c r="DGS222" s="1"/>
      <c r="DGT222" s="1"/>
      <c r="DGU222" s="1"/>
      <c r="DGV222" s="1"/>
      <c r="DGW222" s="1"/>
      <c r="DGX222" s="1"/>
      <c r="DGY222" s="1"/>
      <c r="DGZ222" s="1"/>
      <c r="DHA222" s="1"/>
      <c r="DHB222" s="1"/>
      <c r="DHC222" s="1"/>
      <c r="DHD222" s="1"/>
      <c r="DHE222" s="1"/>
      <c r="DHF222" s="1"/>
      <c r="DHG222" s="1"/>
      <c r="DHH222" s="1"/>
      <c r="DHI222" s="1"/>
      <c r="DHJ222" s="1"/>
      <c r="DHK222" s="1"/>
      <c r="DHL222" s="1"/>
      <c r="DHM222" s="1"/>
      <c r="DHN222" s="1"/>
      <c r="DHO222" s="1"/>
      <c r="DHP222" s="1"/>
      <c r="DHQ222" s="1"/>
      <c r="DHR222" s="1"/>
      <c r="DHS222" s="1"/>
      <c r="DHT222" s="1"/>
      <c r="DHU222" s="1"/>
      <c r="DHV222" s="1"/>
      <c r="DHW222" s="1"/>
      <c r="DHX222" s="1"/>
      <c r="DHY222" s="1"/>
      <c r="DHZ222" s="1"/>
      <c r="DIA222" s="1"/>
      <c r="DIB222" s="1"/>
      <c r="DIC222" s="1"/>
      <c r="DID222" s="1"/>
      <c r="DIE222" s="1"/>
      <c r="DIF222" s="1"/>
      <c r="DIG222" s="1"/>
      <c r="DIH222" s="1"/>
      <c r="DII222" s="1"/>
      <c r="DIJ222" s="1"/>
      <c r="DIK222" s="1"/>
      <c r="DIL222" s="1"/>
      <c r="DIM222" s="1"/>
      <c r="DIN222" s="1"/>
      <c r="DIO222" s="1"/>
      <c r="DIP222" s="1"/>
      <c r="DIQ222" s="1"/>
      <c r="DIR222" s="1"/>
      <c r="DIS222" s="1"/>
      <c r="DIT222" s="1"/>
      <c r="DIU222" s="1"/>
      <c r="DIV222" s="1"/>
      <c r="DIW222" s="1"/>
      <c r="DIX222" s="1"/>
      <c r="DIY222" s="1"/>
      <c r="DIZ222" s="1"/>
      <c r="DJA222" s="1"/>
      <c r="DJB222" s="1"/>
      <c r="DJC222" s="1"/>
      <c r="DJD222" s="1"/>
      <c r="DJE222" s="1"/>
      <c r="DJF222" s="1"/>
      <c r="DJG222" s="1"/>
      <c r="DJH222" s="1"/>
      <c r="DJI222" s="1"/>
      <c r="DJJ222" s="1"/>
      <c r="DJK222" s="1"/>
      <c r="DJL222" s="1"/>
      <c r="DJM222" s="1"/>
      <c r="DJN222" s="1"/>
      <c r="DJO222" s="1"/>
      <c r="DJP222" s="1"/>
      <c r="DJQ222" s="1"/>
      <c r="DJR222" s="1"/>
      <c r="DJS222" s="1"/>
      <c r="DJT222" s="1"/>
      <c r="DJU222" s="1"/>
      <c r="DJV222" s="1"/>
      <c r="DJW222" s="1"/>
      <c r="DJX222" s="1"/>
      <c r="DJY222" s="1"/>
      <c r="DJZ222" s="1"/>
      <c r="DKA222" s="1"/>
      <c r="DKB222" s="1"/>
      <c r="DKC222" s="1"/>
      <c r="DKD222" s="1"/>
      <c r="DKE222" s="1"/>
      <c r="DKF222" s="1"/>
      <c r="DKG222" s="1"/>
      <c r="DKH222" s="1"/>
      <c r="DKI222" s="1"/>
      <c r="DKJ222" s="1"/>
      <c r="DKK222" s="1"/>
      <c r="DKL222" s="1"/>
      <c r="DKM222" s="1"/>
      <c r="DKN222" s="1"/>
      <c r="DKO222" s="1"/>
      <c r="DKP222" s="1"/>
      <c r="DKQ222" s="1"/>
      <c r="DKR222" s="1"/>
      <c r="DKS222" s="1"/>
      <c r="DKT222" s="1"/>
      <c r="DKU222" s="1"/>
      <c r="DKV222" s="1"/>
      <c r="DKW222" s="1"/>
      <c r="DKX222" s="1"/>
      <c r="DKY222" s="1"/>
      <c r="DKZ222" s="1"/>
      <c r="DLA222" s="1"/>
      <c r="DLB222" s="1"/>
      <c r="DLC222" s="1"/>
      <c r="DLD222" s="1"/>
      <c r="DLE222" s="1"/>
      <c r="DLF222" s="1"/>
      <c r="DLG222" s="1"/>
      <c r="DLH222" s="1"/>
      <c r="DLI222" s="1"/>
      <c r="DLJ222" s="1"/>
      <c r="DLK222" s="1"/>
      <c r="DLL222" s="1"/>
      <c r="DLM222" s="1"/>
      <c r="DLN222" s="1"/>
      <c r="DLO222" s="1"/>
      <c r="DLP222" s="1"/>
      <c r="DLQ222" s="1"/>
      <c r="DLR222" s="1"/>
      <c r="DLS222" s="1"/>
      <c r="DLT222" s="1"/>
      <c r="DLU222" s="1"/>
      <c r="DLV222" s="1"/>
      <c r="DLW222" s="1"/>
      <c r="DLX222" s="1"/>
      <c r="DLY222" s="1"/>
      <c r="DLZ222" s="1"/>
      <c r="DMA222" s="1"/>
      <c r="DMB222" s="1"/>
      <c r="DMC222" s="1"/>
      <c r="DMD222" s="1"/>
      <c r="DME222" s="1"/>
      <c r="DMF222" s="1"/>
      <c r="DMG222" s="1"/>
      <c r="DMH222" s="1"/>
      <c r="DMI222" s="1"/>
      <c r="DMJ222" s="1"/>
      <c r="DMK222" s="1"/>
      <c r="DML222" s="1"/>
      <c r="DMM222" s="1"/>
      <c r="DMN222" s="1"/>
      <c r="DMO222" s="1"/>
      <c r="DMP222" s="1"/>
      <c r="DMQ222" s="1"/>
      <c r="DMR222" s="1"/>
      <c r="DMS222" s="1"/>
      <c r="DMT222" s="1"/>
      <c r="DMU222" s="1"/>
      <c r="DMV222" s="1"/>
      <c r="DMW222" s="1"/>
      <c r="DMX222" s="1"/>
      <c r="DMY222" s="1"/>
      <c r="DMZ222" s="1"/>
      <c r="DNA222" s="1"/>
      <c r="DNB222" s="1"/>
      <c r="DNC222" s="1"/>
      <c r="DND222" s="1"/>
      <c r="DNE222" s="1"/>
      <c r="DNF222" s="1"/>
      <c r="DNG222" s="1"/>
      <c r="DNH222" s="1"/>
      <c r="DNI222" s="1"/>
      <c r="DNJ222" s="1"/>
      <c r="DNK222" s="1"/>
      <c r="DNL222" s="1"/>
      <c r="DNM222" s="1"/>
      <c r="DNN222" s="1"/>
      <c r="DNO222" s="1"/>
      <c r="DNP222" s="1"/>
      <c r="DNQ222" s="1"/>
      <c r="DNR222" s="1"/>
      <c r="DNS222" s="1"/>
      <c r="DNT222" s="1"/>
      <c r="DNU222" s="1"/>
      <c r="DNV222" s="1"/>
      <c r="DNW222" s="1"/>
      <c r="DNX222" s="1"/>
      <c r="DNY222" s="1"/>
      <c r="DNZ222" s="1"/>
      <c r="DOA222" s="1"/>
      <c r="DOB222" s="1"/>
      <c r="DOC222" s="1"/>
      <c r="DOD222" s="1"/>
      <c r="DOE222" s="1"/>
      <c r="DOF222" s="1"/>
      <c r="DOG222" s="1"/>
      <c r="DOH222" s="1"/>
      <c r="DOI222" s="1"/>
      <c r="DOJ222" s="1"/>
      <c r="DOK222" s="1"/>
      <c r="DOL222" s="1"/>
      <c r="DOM222" s="1"/>
      <c r="DON222" s="1"/>
      <c r="DOO222" s="1"/>
      <c r="DOP222" s="1"/>
      <c r="DOQ222" s="1"/>
      <c r="DOR222" s="1"/>
      <c r="DOS222" s="1"/>
      <c r="DOT222" s="1"/>
      <c r="DOU222" s="1"/>
      <c r="DOV222" s="1"/>
      <c r="DOW222" s="1"/>
      <c r="DOX222" s="1"/>
      <c r="DOY222" s="1"/>
      <c r="DOZ222" s="1"/>
      <c r="DPA222" s="1"/>
      <c r="DPB222" s="1"/>
      <c r="DPC222" s="1"/>
      <c r="DPD222" s="1"/>
      <c r="DPE222" s="1"/>
      <c r="DPF222" s="1"/>
      <c r="DPG222" s="1"/>
      <c r="DPH222" s="1"/>
      <c r="DPI222" s="1"/>
      <c r="DPJ222" s="1"/>
      <c r="DPK222" s="1"/>
      <c r="DPL222" s="1"/>
      <c r="DPM222" s="1"/>
      <c r="DPN222" s="1"/>
      <c r="DPO222" s="1"/>
      <c r="DPP222" s="1"/>
      <c r="DPQ222" s="1"/>
      <c r="DPR222" s="1"/>
      <c r="DPS222" s="1"/>
      <c r="DPT222" s="1"/>
      <c r="DPU222" s="1"/>
      <c r="DPV222" s="1"/>
      <c r="DPW222" s="1"/>
      <c r="DPX222" s="1"/>
      <c r="DPY222" s="1"/>
      <c r="DPZ222" s="1"/>
      <c r="DQA222" s="1"/>
      <c r="DQB222" s="1"/>
      <c r="DQC222" s="1"/>
      <c r="DQD222" s="1"/>
      <c r="DQE222" s="1"/>
      <c r="DQF222" s="1"/>
      <c r="DQG222" s="1"/>
      <c r="DQH222" s="1"/>
      <c r="DQI222" s="1"/>
      <c r="DQJ222" s="1"/>
      <c r="DQK222" s="1"/>
      <c r="DQL222" s="1"/>
      <c r="DQM222" s="1"/>
      <c r="DQN222" s="1"/>
      <c r="DQO222" s="1"/>
      <c r="DQP222" s="1"/>
      <c r="DQQ222" s="1"/>
      <c r="DQR222" s="1"/>
      <c r="DQS222" s="1"/>
      <c r="DQT222" s="1"/>
      <c r="DQU222" s="1"/>
      <c r="DQV222" s="1"/>
      <c r="DQW222" s="1"/>
      <c r="DQX222" s="1"/>
      <c r="DQY222" s="1"/>
      <c r="DQZ222" s="1"/>
      <c r="DRA222" s="1"/>
      <c r="DRB222" s="1"/>
      <c r="DRC222" s="1"/>
      <c r="DRD222" s="1"/>
      <c r="DRE222" s="1"/>
      <c r="DRF222" s="1"/>
      <c r="DRG222" s="1"/>
      <c r="DRH222" s="1"/>
      <c r="DRI222" s="1"/>
      <c r="DRJ222" s="1"/>
      <c r="DRK222" s="1"/>
      <c r="DRL222" s="1"/>
      <c r="DRM222" s="1"/>
      <c r="DRN222" s="1"/>
      <c r="DRO222" s="1"/>
      <c r="DRP222" s="1"/>
      <c r="DRQ222" s="1"/>
      <c r="DRR222" s="1"/>
      <c r="DRS222" s="1"/>
      <c r="DRT222" s="1"/>
      <c r="DRU222" s="1"/>
      <c r="DRV222" s="1"/>
      <c r="DRW222" s="1"/>
      <c r="DRX222" s="1"/>
      <c r="DRY222" s="1"/>
      <c r="DRZ222" s="1"/>
      <c r="DSA222" s="1"/>
      <c r="DSB222" s="1"/>
      <c r="DSC222" s="1"/>
      <c r="DSD222" s="1"/>
      <c r="DSE222" s="1"/>
      <c r="DSF222" s="1"/>
      <c r="DSG222" s="1"/>
      <c r="DSH222" s="1"/>
      <c r="DSI222" s="1"/>
      <c r="DSJ222" s="1"/>
      <c r="DSK222" s="1"/>
      <c r="DSL222" s="1"/>
      <c r="DSM222" s="1"/>
      <c r="DSN222" s="1"/>
      <c r="DSO222" s="1"/>
      <c r="DSP222" s="1"/>
      <c r="DSQ222" s="1"/>
      <c r="DSR222" s="1"/>
      <c r="DSS222" s="1"/>
      <c r="DST222" s="1"/>
      <c r="DSU222" s="1"/>
      <c r="DSV222" s="1"/>
      <c r="DSW222" s="1"/>
      <c r="DSX222" s="1"/>
      <c r="DSY222" s="1"/>
      <c r="DSZ222" s="1"/>
      <c r="DTA222" s="1"/>
      <c r="DTB222" s="1"/>
      <c r="DTC222" s="1"/>
      <c r="DTD222" s="1"/>
      <c r="DTE222" s="1"/>
      <c r="DTF222" s="1"/>
      <c r="DTG222" s="1"/>
      <c r="DTH222" s="1"/>
      <c r="DTI222" s="1"/>
      <c r="DTJ222" s="1"/>
      <c r="DTK222" s="1"/>
      <c r="DTL222" s="1"/>
      <c r="DTM222" s="1"/>
      <c r="DTN222" s="1"/>
      <c r="DTO222" s="1"/>
      <c r="DTP222" s="1"/>
      <c r="DTQ222" s="1"/>
      <c r="DTR222" s="1"/>
      <c r="DTS222" s="1"/>
      <c r="DTT222" s="1"/>
      <c r="DTU222" s="1"/>
      <c r="DTV222" s="1"/>
      <c r="DTW222" s="1"/>
      <c r="DTX222" s="1"/>
      <c r="DTY222" s="1"/>
      <c r="DTZ222" s="1"/>
      <c r="DUA222" s="1"/>
      <c r="DUB222" s="1"/>
      <c r="DUC222" s="1"/>
      <c r="DUD222" s="1"/>
      <c r="DUE222" s="1"/>
      <c r="DUF222" s="1"/>
      <c r="DUG222" s="1"/>
      <c r="DUH222" s="1"/>
      <c r="DUI222" s="1"/>
      <c r="DUJ222" s="1"/>
      <c r="DUK222" s="1"/>
      <c r="DUL222" s="1"/>
      <c r="DUM222" s="1"/>
      <c r="DUN222" s="1"/>
      <c r="DUO222" s="1"/>
      <c r="DUP222" s="1"/>
      <c r="DUQ222" s="1"/>
      <c r="DUR222" s="1"/>
      <c r="DUS222" s="1"/>
      <c r="DUT222" s="1"/>
      <c r="DUU222" s="1"/>
      <c r="DUV222" s="1"/>
      <c r="DUW222" s="1"/>
      <c r="DUX222" s="1"/>
      <c r="DUY222" s="1"/>
      <c r="DUZ222" s="1"/>
      <c r="DVA222" s="1"/>
      <c r="DVB222" s="1"/>
      <c r="DVC222" s="1"/>
      <c r="DVD222" s="1"/>
      <c r="DVE222" s="1"/>
      <c r="DVF222" s="1"/>
      <c r="DVG222" s="1"/>
      <c r="DVH222" s="1"/>
      <c r="DVI222" s="1"/>
      <c r="DVJ222" s="1"/>
      <c r="DVK222" s="1"/>
      <c r="DVL222" s="1"/>
      <c r="DVM222" s="1"/>
      <c r="DVN222" s="1"/>
      <c r="DVO222" s="1"/>
      <c r="DVP222" s="1"/>
      <c r="DVQ222" s="1"/>
      <c r="DVR222" s="1"/>
      <c r="DVS222" s="1"/>
      <c r="DVT222" s="1"/>
      <c r="DVU222" s="1"/>
      <c r="DVV222" s="1"/>
      <c r="DVW222" s="1"/>
      <c r="DVX222" s="1"/>
      <c r="DVY222" s="1"/>
      <c r="DVZ222" s="1"/>
      <c r="DWA222" s="1"/>
      <c r="DWB222" s="1"/>
      <c r="DWC222" s="1"/>
      <c r="DWD222" s="1"/>
      <c r="DWE222" s="1"/>
      <c r="DWF222" s="1"/>
      <c r="DWG222" s="1"/>
      <c r="DWH222" s="1"/>
      <c r="DWI222" s="1"/>
      <c r="DWJ222" s="1"/>
      <c r="DWK222" s="1"/>
      <c r="DWL222" s="1"/>
      <c r="DWM222" s="1"/>
      <c r="DWN222" s="1"/>
      <c r="DWO222" s="1"/>
      <c r="DWP222" s="1"/>
      <c r="DWQ222" s="1"/>
      <c r="DWR222" s="1"/>
      <c r="DWS222" s="1"/>
      <c r="DWT222" s="1"/>
      <c r="DWU222" s="1"/>
      <c r="DWV222" s="1"/>
      <c r="DWW222" s="1"/>
      <c r="DWX222" s="1"/>
      <c r="DWY222" s="1"/>
      <c r="DWZ222" s="1"/>
      <c r="DXA222" s="1"/>
      <c r="DXB222" s="1"/>
      <c r="DXC222" s="1"/>
      <c r="DXD222" s="1"/>
      <c r="DXE222" s="1"/>
      <c r="DXF222" s="1"/>
      <c r="DXG222" s="1"/>
      <c r="DXH222" s="1"/>
      <c r="DXI222" s="1"/>
      <c r="DXJ222" s="1"/>
      <c r="DXK222" s="1"/>
      <c r="DXL222" s="1"/>
      <c r="DXM222" s="1"/>
      <c r="DXN222" s="1"/>
      <c r="DXO222" s="1"/>
      <c r="DXP222" s="1"/>
      <c r="DXQ222" s="1"/>
      <c r="DXR222" s="1"/>
      <c r="DXS222" s="1"/>
      <c r="DXT222" s="1"/>
      <c r="DXU222" s="1"/>
      <c r="DXV222" s="1"/>
      <c r="DXW222" s="1"/>
      <c r="DXX222" s="1"/>
      <c r="DXY222" s="1"/>
      <c r="DXZ222" s="1"/>
      <c r="DYA222" s="1"/>
      <c r="DYB222" s="1"/>
      <c r="DYC222" s="1"/>
      <c r="DYD222" s="1"/>
      <c r="DYE222" s="1"/>
      <c r="DYF222" s="1"/>
      <c r="DYG222" s="1"/>
      <c r="DYH222" s="1"/>
      <c r="DYI222" s="1"/>
      <c r="DYJ222" s="1"/>
      <c r="DYK222" s="1"/>
      <c r="DYL222" s="1"/>
      <c r="DYM222" s="1"/>
      <c r="DYN222" s="1"/>
      <c r="DYO222" s="1"/>
      <c r="DYP222" s="1"/>
      <c r="DYQ222" s="1"/>
      <c r="DYR222" s="1"/>
      <c r="DYS222" s="1"/>
      <c r="DYT222" s="1"/>
      <c r="DYU222" s="1"/>
      <c r="DYV222" s="1"/>
      <c r="DYW222" s="1"/>
      <c r="DYX222" s="1"/>
      <c r="DYY222" s="1"/>
      <c r="DYZ222" s="1"/>
      <c r="DZA222" s="1"/>
      <c r="DZB222" s="1"/>
      <c r="DZC222" s="1"/>
      <c r="DZD222" s="1"/>
      <c r="DZE222" s="1"/>
      <c r="DZF222" s="1"/>
      <c r="DZG222" s="1"/>
      <c r="DZH222" s="1"/>
      <c r="DZI222" s="1"/>
      <c r="DZJ222" s="1"/>
      <c r="DZK222" s="1"/>
      <c r="DZL222" s="1"/>
      <c r="DZM222" s="1"/>
      <c r="DZN222" s="1"/>
      <c r="DZO222" s="1"/>
      <c r="DZP222" s="1"/>
      <c r="DZQ222" s="1"/>
      <c r="DZR222" s="1"/>
      <c r="DZS222" s="1"/>
      <c r="DZT222" s="1"/>
      <c r="DZU222" s="1"/>
      <c r="DZV222" s="1"/>
      <c r="DZW222" s="1"/>
      <c r="DZX222" s="1"/>
      <c r="DZY222" s="1"/>
      <c r="DZZ222" s="1"/>
      <c r="EAA222" s="1"/>
      <c r="EAB222" s="1"/>
      <c r="EAC222" s="1"/>
      <c r="EAD222" s="1"/>
      <c r="EAE222" s="1"/>
      <c r="EAF222" s="1"/>
      <c r="EAG222" s="1"/>
      <c r="EAH222" s="1"/>
      <c r="EAI222" s="1"/>
      <c r="EAJ222" s="1"/>
      <c r="EAK222" s="1"/>
      <c r="EAL222" s="1"/>
      <c r="EAM222" s="1"/>
      <c r="EAN222" s="1"/>
      <c r="EAO222" s="1"/>
      <c r="EAP222" s="1"/>
      <c r="EAQ222" s="1"/>
      <c r="EAR222" s="1"/>
      <c r="EAS222" s="1"/>
      <c r="EAT222" s="1"/>
      <c r="EAU222" s="1"/>
      <c r="EAV222" s="1"/>
      <c r="EAW222" s="1"/>
      <c r="EAX222" s="1"/>
      <c r="EAY222" s="1"/>
      <c r="EAZ222" s="1"/>
      <c r="EBA222" s="1"/>
      <c r="EBB222" s="1"/>
      <c r="EBC222" s="1"/>
      <c r="EBD222" s="1"/>
      <c r="EBE222" s="1"/>
      <c r="EBF222" s="1"/>
      <c r="EBG222" s="1"/>
      <c r="EBH222" s="1"/>
      <c r="EBI222" s="1"/>
      <c r="EBJ222" s="1"/>
      <c r="EBK222" s="1"/>
      <c r="EBL222" s="1"/>
      <c r="EBM222" s="1"/>
      <c r="EBN222" s="1"/>
      <c r="EBO222" s="1"/>
      <c r="EBP222" s="1"/>
      <c r="EBQ222" s="1"/>
      <c r="EBR222" s="1"/>
      <c r="EBS222" s="1"/>
      <c r="EBT222" s="1"/>
      <c r="EBU222" s="1"/>
      <c r="EBV222" s="1"/>
      <c r="EBW222" s="1"/>
      <c r="EBX222" s="1"/>
      <c r="EBY222" s="1"/>
      <c r="EBZ222" s="1"/>
      <c r="ECA222" s="1"/>
      <c r="ECB222" s="1"/>
      <c r="ECC222" s="1"/>
      <c r="ECD222" s="1"/>
      <c r="ECE222" s="1"/>
      <c r="ECF222" s="1"/>
      <c r="ECG222" s="1"/>
      <c r="ECH222" s="1"/>
      <c r="ECI222" s="1"/>
      <c r="ECJ222" s="1"/>
      <c r="ECK222" s="1"/>
      <c r="ECL222" s="1"/>
      <c r="ECM222" s="1"/>
      <c r="ECN222" s="1"/>
      <c r="ECO222" s="1"/>
      <c r="ECP222" s="1"/>
      <c r="ECQ222" s="1"/>
      <c r="ECR222" s="1"/>
      <c r="ECS222" s="1"/>
      <c r="ECT222" s="1"/>
      <c r="ECU222" s="1"/>
      <c r="ECV222" s="1"/>
      <c r="ECW222" s="1"/>
      <c r="ECX222" s="1"/>
      <c r="ECY222" s="1"/>
      <c r="ECZ222" s="1"/>
      <c r="EDA222" s="1"/>
      <c r="EDB222" s="1"/>
      <c r="EDC222" s="1"/>
      <c r="EDD222" s="1"/>
      <c r="EDE222" s="1"/>
      <c r="EDF222" s="1"/>
      <c r="EDG222" s="1"/>
      <c r="EDH222" s="1"/>
      <c r="EDI222" s="1"/>
      <c r="EDJ222" s="1"/>
      <c r="EDK222" s="1"/>
      <c r="EDL222" s="1"/>
      <c r="EDM222" s="1"/>
      <c r="EDN222" s="1"/>
      <c r="EDO222" s="1"/>
      <c r="EDP222" s="1"/>
      <c r="EDQ222" s="1"/>
      <c r="EDR222" s="1"/>
      <c r="EDS222" s="1"/>
      <c r="EDT222" s="1"/>
      <c r="EDU222" s="1"/>
      <c r="EDV222" s="1"/>
      <c r="EDW222" s="1"/>
      <c r="EDX222" s="1"/>
      <c r="EDY222" s="1"/>
      <c r="EDZ222" s="1"/>
      <c r="EEA222" s="1"/>
      <c r="EEB222" s="1"/>
      <c r="EEC222" s="1"/>
      <c r="EED222" s="1"/>
      <c r="EEE222" s="1"/>
      <c r="EEF222" s="1"/>
      <c r="EEG222" s="1"/>
      <c r="EEH222" s="1"/>
      <c r="EEI222" s="1"/>
      <c r="EEJ222" s="1"/>
      <c r="EEK222" s="1"/>
      <c r="EEL222" s="1"/>
      <c r="EEM222" s="1"/>
      <c r="EEN222" s="1"/>
      <c r="EEO222" s="1"/>
      <c r="EEP222" s="1"/>
      <c r="EEQ222" s="1"/>
      <c r="EER222" s="1"/>
      <c r="EES222" s="1"/>
      <c r="EET222" s="1"/>
      <c r="EEU222" s="1"/>
      <c r="EEV222" s="1"/>
      <c r="EEW222" s="1"/>
      <c r="EEX222" s="1"/>
      <c r="EEY222" s="1"/>
      <c r="EEZ222" s="1"/>
      <c r="EFA222" s="1"/>
      <c r="EFB222" s="1"/>
      <c r="EFC222" s="1"/>
      <c r="EFD222" s="1"/>
      <c r="EFE222" s="1"/>
      <c r="EFF222" s="1"/>
      <c r="EFG222" s="1"/>
      <c r="EFH222" s="1"/>
      <c r="EFI222" s="1"/>
      <c r="EFJ222" s="1"/>
      <c r="EFK222" s="1"/>
      <c r="EFL222" s="1"/>
      <c r="EFM222" s="1"/>
      <c r="EFN222" s="1"/>
      <c r="EFO222" s="1"/>
      <c r="EFP222" s="1"/>
      <c r="EFQ222" s="1"/>
      <c r="EFR222" s="1"/>
      <c r="EFS222" s="1"/>
      <c r="EFT222" s="1"/>
      <c r="EFU222" s="1"/>
      <c r="EFV222" s="1"/>
      <c r="EFW222" s="1"/>
      <c r="EFX222" s="1"/>
      <c r="EFY222" s="1"/>
      <c r="EFZ222" s="1"/>
      <c r="EGA222" s="1"/>
      <c r="EGB222" s="1"/>
      <c r="EGC222" s="1"/>
      <c r="EGD222" s="1"/>
      <c r="EGE222" s="1"/>
      <c r="EGF222" s="1"/>
      <c r="EGG222" s="1"/>
      <c r="EGH222" s="1"/>
      <c r="EGI222" s="1"/>
      <c r="EGJ222" s="1"/>
      <c r="EGK222" s="1"/>
      <c r="EGL222" s="1"/>
      <c r="EGM222" s="1"/>
      <c r="EGN222" s="1"/>
      <c r="EGO222" s="1"/>
      <c r="EGP222" s="1"/>
      <c r="EGQ222" s="1"/>
      <c r="EGR222" s="1"/>
      <c r="EGS222" s="1"/>
      <c r="EGT222" s="1"/>
      <c r="EGU222" s="1"/>
      <c r="EGV222" s="1"/>
      <c r="EGW222" s="1"/>
      <c r="EGX222" s="1"/>
      <c r="EGY222" s="1"/>
      <c r="EGZ222" s="1"/>
      <c r="EHA222" s="1"/>
      <c r="EHB222" s="1"/>
      <c r="EHC222" s="1"/>
      <c r="EHD222" s="1"/>
      <c r="EHE222" s="1"/>
      <c r="EHF222" s="1"/>
      <c r="EHG222" s="1"/>
      <c r="EHH222" s="1"/>
      <c r="EHI222" s="1"/>
      <c r="EHJ222" s="1"/>
      <c r="EHK222" s="1"/>
      <c r="EHL222" s="1"/>
      <c r="EHM222" s="1"/>
      <c r="EHN222" s="1"/>
      <c r="EHO222" s="1"/>
      <c r="EHP222" s="1"/>
      <c r="EHQ222" s="1"/>
      <c r="EHR222" s="1"/>
      <c r="EHS222" s="1"/>
      <c r="EHT222" s="1"/>
      <c r="EHU222" s="1"/>
      <c r="EHV222" s="1"/>
      <c r="EHW222" s="1"/>
      <c r="EHX222" s="1"/>
      <c r="EHY222" s="1"/>
      <c r="EHZ222" s="1"/>
      <c r="EIA222" s="1"/>
      <c r="EIB222" s="1"/>
      <c r="EIC222" s="1"/>
      <c r="EID222" s="1"/>
      <c r="EIE222" s="1"/>
      <c r="EIF222" s="1"/>
      <c r="EIG222" s="1"/>
      <c r="EIH222" s="1"/>
      <c r="EII222" s="1"/>
      <c r="EIJ222" s="1"/>
      <c r="EIK222" s="1"/>
      <c r="EIL222" s="1"/>
      <c r="EIM222" s="1"/>
      <c r="EIN222" s="1"/>
      <c r="EIO222" s="1"/>
      <c r="EIP222" s="1"/>
      <c r="EIQ222" s="1"/>
      <c r="EIR222" s="1"/>
      <c r="EIS222" s="1"/>
      <c r="EIT222" s="1"/>
      <c r="EIU222" s="1"/>
      <c r="EIV222" s="1"/>
      <c r="EIW222" s="1"/>
      <c r="EIX222" s="1"/>
      <c r="EIY222" s="1"/>
      <c r="EIZ222" s="1"/>
      <c r="EJA222" s="1"/>
      <c r="EJB222" s="1"/>
      <c r="EJC222" s="1"/>
      <c r="EJD222" s="1"/>
      <c r="EJE222" s="1"/>
      <c r="EJF222" s="1"/>
      <c r="EJG222" s="1"/>
      <c r="EJH222" s="1"/>
      <c r="EJI222" s="1"/>
      <c r="EJJ222" s="1"/>
      <c r="EJK222" s="1"/>
      <c r="EJL222" s="1"/>
      <c r="EJM222" s="1"/>
      <c r="EJN222" s="1"/>
      <c r="EJO222" s="1"/>
      <c r="EJP222" s="1"/>
      <c r="EJQ222" s="1"/>
      <c r="EJR222" s="1"/>
      <c r="EJS222" s="1"/>
      <c r="EJT222" s="1"/>
      <c r="EJU222" s="1"/>
      <c r="EJV222" s="1"/>
      <c r="EJW222" s="1"/>
      <c r="EJX222" s="1"/>
      <c r="EJY222" s="1"/>
      <c r="EJZ222" s="1"/>
      <c r="EKA222" s="1"/>
      <c r="EKB222" s="1"/>
      <c r="EKC222" s="1"/>
      <c r="EKD222" s="1"/>
      <c r="EKE222" s="1"/>
      <c r="EKF222" s="1"/>
      <c r="EKG222" s="1"/>
      <c r="EKH222" s="1"/>
      <c r="EKI222" s="1"/>
      <c r="EKJ222" s="1"/>
      <c r="EKK222" s="1"/>
      <c r="EKL222" s="1"/>
      <c r="EKM222" s="1"/>
      <c r="EKN222" s="1"/>
      <c r="EKO222" s="1"/>
      <c r="EKP222" s="1"/>
      <c r="EKQ222" s="1"/>
      <c r="EKR222" s="1"/>
      <c r="EKS222" s="1"/>
      <c r="EKT222" s="1"/>
      <c r="EKU222" s="1"/>
      <c r="EKV222" s="1"/>
      <c r="EKW222" s="1"/>
      <c r="EKX222" s="1"/>
      <c r="EKY222" s="1"/>
      <c r="EKZ222" s="1"/>
      <c r="ELA222" s="1"/>
      <c r="ELB222" s="1"/>
      <c r="ELC222" s="1"/>
      <c r="ELD222" s="1"/>
      <c r="ELE222" s="1"/>
      <c r="ELF222" s="1"/>
      <c r="ELG222" s="1"/>
      <c r="ELH222" s="1"/>
      <c r="ELI222" s="1"/>
      <c r="ELJ222" s="1"/>
      <c r="ELK222" s="1"/>
      <c r="ELL222" s="1"/>
      <c r="ELM222" s="1"/>
      <c r="ELN222" s="1"/>
      <c r="ELO222" s="1"/>
      <c r="ELP222" s="1"/>
      <c r="ELQ222" s="1"/>
      <c r="ELR222" s="1"/>
      <c r="ELS222" s="1"/>
      <c r="ELT222" s="1"/>
      <c r="ELU222" s="1"/>
      <c r="ELV222" s="1"/>
      <c r="ELW222" s="1"/>
      <c r="ELX222" s="1"/>
      <c r="ELY222" s="1"/>
      <c r="ELZ222" s="1"/>
      <c r="EMA222" s="1"/>
      <c r="EMB222" s="1"/>
      <c r="EMC222" s="1"/>
      <c r="EMD222" s="1"/>
      <c r="EME222" s="1"/>
      <c r="EMF222" s="1"/>
      <c r="EMG222" s="1"/>
      <c r="EMH222" s="1"/>
      <c r="EMI222" s="1"/>
      <c r="EMJ222" s="1"/>
      <c r="EMK222" s="1"/>
      <c r="EML222" s="1"/>
      <c r="EMM222" s="1"/>
      <c r="EMN222" s="1"/>
      <c r="EMO222" s="1"/>
      <c r="EMP222" s="1"/>
      <c r="EMQ222" s="1"/>
      <c r="EMR222" s="1"/>
      <c r="EMS222" s="1"/>
      <c r="EMT222" s="1"/>
      <c r="EMU222" s="1"/>
      <c r="EMV222" s="1"/>
      <c r="EMW222" s="1"/>
      <c r="EMX222" s="1"/>
      <c r="EMY222" s="1"/>
      <c r="EMZ222" s="1"/>
      <c r="ENA222" s="1"/>
      <c r="ENB222" s="1"/>
      <c r="ENC222" s="1"/>
      <c r="END222" s="1"/>
      <c r="ENE222" s="1"/>
      <c r="ENF222" s="1"/>
      <c r="ENG222" s="1"/>
      <c r="ENH222" s="1"/>
      <c r="ENI222" s="1"/>
      <c r="ENJ222" s="1"/>
      <c r="ENK222" s="1"/>
      <c r="ENL222" s="1"/>
      <c r="ENM222" s="1"/>
      <c r="ENN222" s="1"/>
      <c r="ENO222" s="1"/>
      <c r="ENP222" s="1"/>
      <c r="ENQ222" s="1"/>
      <c r="ENR222" s="1"/>
      <c r="ENS222" s="1"/>
      <c r="ENT222" s="1"/>
      <c r="ENU222" s="1"/>
      <c r="ENV222" s="1"/>
      <c r="ENW222" s="1"/>
      <c r="ENX222" s="1"/>
      <c r="ENY222" s="1"/>
      <c r="ENZ222" s="1"/>
      <c r="EOA222" s="1"/>
      <c r="EOB222" s="1"/>
      <c r="EOC222" s="1"/>
      <c r="EOD222" s="1"/>
      <c r="EOE222" s="1"/>
      <c r="EOF222" s="1"/>
      <c r="EOG222" s="1"/>
      <c r="EOH222" s="1"/>
      <c r="EOI222" s="1"/>
      <c r="EOJ222" s="1"/>
      <c r="EOK222" s="1"/>
      <c r="EOL222" s="1"/>
      <c r="EOM222" s="1"/>
      <c r="EON222" s="1"/>
      <c r="EOO222" s="1"/>
      <c r="EOP222" s="1"/>
      <c r="EOQ222" s="1"/>
      <c r="EOR222" s="1"/>
      <c r="EOS222" s="1"/>
      <c r="EOT222" s="1"/>
      <c r="EOU222" s="1"/>
      <c r="EOV222" s="1"/>
      <c r="EOW222" s="1"/>
      <c r="EOX222" s="1"/>
      <c r="EOY222" s="1"/>
      <c r="EOZ222" s="1"/>
      <c r="EPA222" s="1"/>
      <c r="EPB222" s="1"/>
      <c r="EPC222" s="1"/>
      <c r="EPD222" s="1"/>
      <c r="EPE222" s="1"/>
      <c r="EPF222" s="1"/>
      <c r="EPG222" s="1"/>
      <c r="EPH222" s="1"/>
      <c r="EPI222" s="1"/>
      <c r="EPJ222" s="1"/>
      <c r="EPK222" s="1"/>
      <c r="EPL222" s="1"/>
      <c r="EPM222" s="1"/>
      <c r="EPN222" s="1"/>
      <c r="EPO222" s="1"/>
      <c r="EPP222" s="1"/>
      <c r="EPQ222" s="1"/>
      <c r="EPR222" s="1"/>
      <c r="EPS222" s="1"/>
      <c r="EPT222" s="1"/>
      <c r="EPU222" s="1"/>
      <c r="EPV222" s="1"/>
      <c r="EPW222" s="1"/>
      <c r="EPX222" s="1"/>
      <c r="EPY222" s="1"/>
      <c r="EPZ222" s="1"/>
      <c r="EQA222" s="1"/>
      <c r="EQB222" s="1"/>
      <c r="EQC222" s="1"/>
      <c r="EQD222" s="1"/>
      <c r="EQE222" s="1"/>
      <c r="EQF222" s="1"/>
      <c r="EQG222" s="1"/>
      <c r="EQH222" s="1"/>
      <c r="EQI222" s="1"/>
      <c r="EQJ222" s="1"/>
      <c r="EQK222" s="1"/>
      <c r="EQL222" s="1"/>
      <c r="EQM222" s="1"/>
      <c r="EQN222" s="1"/>
      <c r="EQO222" s="1"/>
      <c r="EQP222" s="1"/>
      <c r="EQQ222" s="1"/>
      <c r="EQR222" s="1"/>
      <c r="EQS222" s="1"/>
      <c r="EQT222" s="1"/>
      <c r="EQU222" s="1"/>
      <c r="EQV222" s="1"/>
      <c r="EQW222" s="1"/>
      <c r="EQX222" s="1"/>
      <c r="EQY222" s="1"/>
      <c r="EQZ222" s="1"/>
      <c r="ERA222" s="1"/>
      <c r="ERB222" s="1"/>
      <c r="ERC222" s="1"/>
      <c r="ERD222" s="1"/>
      <c r="ERE222" s="1"/>
      <c r="ERF222" s="1"/>
      <c r="ERG222" s="1"/>
      <c r="ERH222" s="1"/>
      <c r="ERI222" s="1"/>
      <c r="ERJ222" s="1"/>
      <c r="ERK222" s="1"/>
      <c r="ERL222" s="1"/>
      <c r="ERM222" s="1"/>
      <c r="ERN222" s="1"/>
      <c r="ERO222" s="1"/>
      <c r="ERP222" s="1"/>
      <c r="ERQ222" s="1"/>
      <c r="ERR222" s="1"/>
      <c r="ERS222" s="1"/>
      <c r="ERT222" s="1"/>
      <c r="ERU222" s="1"/>
      <c r="ERV222" s="1"/>
      <c r="ERW222" s="1"/>
      <c r="ERX222" s="1"/>
      <c r="ERY222" s="1"/>
      <c r="ERZ222" s="1"/>
      <c r="ESA222" s="1"/>
      <c r="ESB222" s="1"/>
      <c r="ESC222" s="1"/>
      <c r="ESD222" s="1"/>
      <c r="ESE222" s="1"/>
      <c r="ESF222" s="1"/>
      <c r="ESG222" s="1"/>
      <c r="ESH222" s="1"/>
      <c r="ESI222" s="1"/>
      <c r="ESJ222" s="1"/>
      <c r="ESK222" s="1"/>
      <c r="ESL222" s="1"/>
      <c r="ESM222" s="1"/>
      <c r="ESN222" s="1"/>
      <c r="ESO222" s="1"/>
      <c r="ESP222" s="1"/>
      <c r="ESQ222" s="1"/>
      <c r="ESR222" s="1"/>
      <c r="ESS222" s="1"/>
      <c r="EST222" s="1"/>
      <c r="ESU222" s="1"/>
      <c r="ESV222" s="1"/>
      <c r="ESW222" s="1"/>
      <c r="ESX222" s="1"/>
      <c r="ESY222" s="1"/>
      <c r="ESZ222" s="1"/>
      <c r="ETA222" s="1"/>
      <c r="ETB222" s="1"/>
      <c r="ETC222" s="1"/>
      <c r="ETD222" s="1"/>
      <c r="ETE222" s="1"/>
      <c r="ETF222" s="1"/>
      <c r="ETG222" s="1"/>
      <c r="ETH222" s="1"/>
      <c r="ETI222" s="1"/>
      <c r="ETJ222" s="1"/>
      <c r="ETK222" s="1"/>
      <c r="ETL222" s="1"/>
      <c r="ETM222" s="1"/>
      <c r="ETN222" s="1"/>
      <c r="ETO222" s="1"/>
      <c r="ETP222" s="1"/>
      <c r="ETQ222" s="1"/>
      <c r="ETR222" s="1"/>
      <c r="ETS222" s="1"/>
      <c r="ETT222" s="1"/>
      <c r="ETU222" s="1"/>
      <c r="ETV222" s="1"/>
      <c r="ETW222" s="1"/>
      <c r="ETX222" s="1"/>
      <c r="ETY222" s="1"/>
      <c r="ETZ222" s="1"/>
      <c r="EUA222" s="1"/>
      <c r="EUB222" s="1"/>
      <c r="EUC222" s="1"/>
      <c r="EUD222" s="1"/>
      <c r="EUE222" s="1"/>
      <c r="EUF222" s="1"/>
      <c r="EUG222" s="1"/>
      <c r="EUH222" s="1"/>
      <c r="EUI222" s="1"/>
      <c r="EUJ222" s="1"/>
      <c r="EUK222" s="1"/>
      <c r="EUL222" s="1"/>
      <c r="EUM222" s="1"/>
      <c r="EUN222" s="1"/>
      <c r="EUO222" s="1"/>
      <c r="EUP222" s="1"/>
      <c r="EUQ222" s="1"/>
      <c r="EUR222" s="1"/>
      <c r="EUS222" s="1"/>
      <c r="EUT222" s="1"/>
      <c r="EUU222" s="1"/>
      <c r="EUV222" s="1"/>
      <c r="EUW222" s="1"/>
      <c r="EUX222" s="1"/>
      <c r="EUY222" s="1"/>
      <c r="EUZ222" s="1"/>
      <c r="EVA222" s="1"/>
      <c r="EVB222" s="1"/>
      <c r="EVC222" s="1"/>
      <c r="EVD222" s="1"/>
      <c r="EVE222" s="1"/>
      <c r="EVF222" s="1"/>
      <c r="EVG222" s="1"/>
      <c r="EVH222" s="1"/>
      <c r="EVI222" s="1"/>
      <c r="EVJ222" s="1"/>
      <c r="EVK222" s="1"/>
      <c r="EVL222" s="1"/>
      <c r="EVM222" s="1"/>
      <c r="EVN222" s="1"/>
      <c r="EVO222" s="1"/>
      <c r="EVP222" s="1"/>
      <c r="EVQ222" s="1"/>
      <c r="EVR222" s="1"/>
      <c r="EVS222" s="1"/>
      <c r="EVT222" s="1"/>
      <c r="EVU222" s="1"/>
      <c r="EVV222" s="1"/>
      <c r="EVW222" s="1"/>
      <c r="EVX222" s="1"/>
      <c r="EVY222" s="1"/>
      <c r="EVZ222" s="1"/>
      <c r="EWA222" s="1"/>
      <c r="EWB222" s="1"/>
      <c r="EWC222" s="1"/>
      <c r="EWD222" s="1"/>
      <c r="EWE222" s="1"/>
      <c r="EWF222" s="1"/>
      <c r="EWG222" s="1"/>
      <c r="EWH222" s="1"/>
      <c r="EWI222" s="1"/>
      <c r="EWJ222" s="1"/>
      <c r="EWK222" s="1"/>
      <c r="EWL222" s="1"/>
      <c r="EWM222" s="1"/>
      <c r="EWN222" s="1"/>
      <c r="EWO222" s="1"/>
      <c r="EWP222" s="1"/>
      <c r="EWQ222" s="1"/>
      <c r="EWR222" s="1"/>
      <c r="EWS222" s="1"/>
      <c r="EWT222" s="1"/>
      <c r="EWU222" s="1"/>
      <c r="EWV222" s="1"/>
      <c r="EWW222" s="1"/>
      <c r="EWX222" s="1"/>
      <c r="EWY222" s="1"/>
      <c r="EWZ222" s="1"/>
      <c r="EXA222" s="1"/>
      <c r="EXB222" s="1"/>
      <c r="EXC222" s="1"/>
      <c r="EXD222" s="1"/>
      <c r="EXE222" s="1"/>
      <c r="EXF222" s="1"/>
      <c r="EXG222" s="1"/>
      <c r="EXH222" s="1"/>
      <c r="EXI222" s="1"/>
      <c r="EXJ222" s="1"/>
      <c r="EXK222" s="1"/>
      <c r="EXL222" s="1"/>
      <c r="EXM222" s="1"/>
      <c r="EXN222" s="1"/>
      <c r="EXO222" s="1"/>
      <c r="EXP222" s="1"/>
      <c r="EXQ222" s="1"/>
      <c r="EXR222" s="1"/>
      <c r="EXS222" s="1"/>
      <c r="EXT222" s="1"/>
      <c r="EXU222" s="1"/>
      <c r="EXV222" s="1"/>
      <c r="EXW222" s="1"/>
      <c r="EXX222" s="1"/>
      <c r="EXY222" s="1"/>
      <c r="EXZ222" s="1"/>
      <c r="EYA222" s="1"/>
      <c r="EYB222" s="1"/>
      <c r="EYC222" s="1"/>
      <c r="EYD222" s="1"/>
      <c r="EYE222" s="1"/>
      <c r="EYF222" s="1"/>
      <c r="EYG222" s="1"/>
      <c r="EYH222" s="1"/>
      <c r="EYI222" s="1"/>
      <c r="EYJ222" s="1"/>
      <c r="EYK222" s="1"/>
      <c r="EYL222" s="1"/>
      <c r="EYM222" s="1"/>
      <c r="EYN222" s="1"/>
      <c r="EYO222" s="1"/>
      <c r="EYP222" s="1"/>
      <c r="EYQ222" s="1"/>
      <c r="EYR222" s="1"/>
      <c r="EYS222" s="1"/>
      <c r="EYT222" s="1"/>
      <c r="EYU222" s="1"/>
      <c r="EYV222" s="1"/>
      <c r="EYW222" s="1"/>
      <c r="EYX222" s="1"/>
      <c r="EYY222" s="1"/>
      <c r="EYZ222" s="1"/>
      <c r="EZA222" s="1"/>
      <c r="EZB222" s="1"/>
      <c r="EZC222" s="1"/>
      <c r="EZD222" s="1"/>
      <c r="EZE222" s="1"/>
      <c r="EZF222" s="1"/>
      <c r="EZG222" s="1"/>
      <c r="EZH222" s="1"/>
      <c r="EZI222" s="1"/>
      <c r="EZJ222" s="1"/>
      <c r="EZK222" s="1"/>
      <c r="EZL222" s="1"/>
      <c r="EZM222" s="1"/>
      <c r="EZN222" s="1"/>
      <c r="EZO222" s="1"/>
      <c r="EZP222" s="1"/>
      <c r="EZQ222" s="1"/>
      <c r="EZR222" s="1"/>
      <c r="EZS222" s="1"/>
      <c r="EZT222" s="1"/>
      <c r="EZU222" s="1"/>
      <c r="EZV222" s="1"/>
      <c r="EZW222" s="1"/>
      <c r="EZX222" s="1"/>
      <c r="EZY222" s="1"/>
      <c r="EZZ222" s="1"/>
      <c r="FAA222" s="1"/>
      <c r="FAB222" s="1"/>
      <c r="FAC222" s="1"/>
      <c r="FAD222" s="1"/>
      <c r="FAE222" s="1"/>
      <c r="FAF222" s="1"/>
      <c r="FAG222" s="1"/>
      <c r="FAH222" s="1"/>
      <c r="FAI222" s="1"/>
      <c r="FAJ222" s="1"/>
      <c r="FAK222" s="1"/>
      <c r="FAL222" s="1"/>
      <c r="FAM222" s="1"/>
      <c r="FAN222" s="1"/>
      <c r="FAO222" s="1"/>
      <c r="FAP222" s="1"/>
      <c r="FAQ222" s="1"/>
      <c r="FAR222" s="1"/>
      <c r="FAS222" s="1"/>
      <c r="FAT222" s="1"/>
      <c r="FAU222" s="1"/>
      <c r="FAV222" s="1"/>
      <c r="FAW222" s="1"/>
      <c r="FAX222" s="1"/>
      <c r="FAY222" s="1"/>
      <c r="FAZ222" s="1"/>
      <c r="FBA222" s="1"/>
      <c r="FBB222" s="1"/>
      <c r="FBC222" s="1"/>
      <c r="FBD222" s="1"/>
      <c r="FBE222" s="1"/>
      <c r="FBF222" s="1"/>
      <c r="FBG222" s="1"/>
      <c r="FBH222" s="1"/>
      <c r="FBI222" s="1"/>
      <c r="FBJ222" s="1"/>
      <c r="FBK222" s="1"/>
      <c r="FBL222" s="1"/>
      <c r="FBM222" s="1"/>
      <c r="FBN222" s="1"/>
      <c r="FBO222" s="1"/>
      <c r="FBP222" s="1"/>
      <c r="FBQ222" s="1"/>
      <c r="FBR222" s="1"/>
      <c r="FBS222" s="1"/>
      <c r="FBT222" s="1"/>
      <c r="FBU222" s="1"/>
      <c r="FBV222" s="1"/>
      <c r="FBW222" s="1"/>
      <c r="FBX222" s="1"/>
      <c r="FBY222" s="1"/>
      <c r="FBZ222" s="1"/>
      <c r="FCA222" s="1"/>
      <c r="FCB222" s="1"/>
      <c r="FCC222" s="1"/>
      <c r="FCD222" s="1"/>
      <c r="FCE222" s="1"/>
      <c r="FCF222" s="1"/>
      <c r="FCG222" s="1"/>
      <c r="FCH222" s="1"/>
      <c r="FCI222" s="1"/>
      <c r="FCJ222" s="1"/>
      <c r="FCK222" s="1"/>
      <c r="FCL222" s="1"/>
      <c r="FCM222" s="1"/>
      <c r="FCN222" s="1"/>
      <c r="FCO222" s="1"/>
      <c r="FCP222" s="1"/>
      <c r="FCQ222" s="1"/>
      <c r="FCR222" s="1"/>
      <c r="FCS222" s="1"/>
      <c r="FCT222" s="1"/>
      <c r="FCU222" s="1"/>
      <c r="FCV222" s="1"/>
      <c r="FCW222" s="1"/>
      <c r="FCX222" s="1"/>
      <c r="FCY222" s="1"/>
      <c r="FCZ222" s="1"/>
      <c r="FDA222" s="1"/>
      <c r="FDB222" s="1"/>
      <c r="FDC222" s="1"/>
      <c r="FDD222" s="1"/>
      <c r="FDE222" s="1"/>
      <c r="FDF222" s="1"/>
      <c r="FDG222" s="1"/>
      <c r="FDH222" s="1"/>
      <c r="FDI222" s="1"/>
      <c r="FDJ222" s="1"/>
      <c r="FDK222" s="1"/>
      <c r="FDL222" s="1"/>
      <c r="FDM222" s="1"/>
      <c r="FDN222" s="1"/>
      <c r="FDO222" s="1"/>
      <c r="FDP222" s="1"/>
      <c r="FDQ222" s="1"/>
      <c r="FDR222" s="1"/>
      <c r="FDS222" s="1"/>
      <c r="FDT222" s="1"/>
      <c r="FDU222" s="1"/>
      <c r="FDV222" s="1"/>
      <c r="FDW222" s="1"/>
      <c r="FDX222" s="1"/>
      <c r="FDY222" s="1"/>
      <c r="FDZ222" s="1"/>
      <c r="FEA222" s="1"/>
      <c r="FEB222" s="1"/>
      <c r="FEC222" s="1"/>
      <c r="FED222" s="1"/>
      <c r="FEE222" s="1"/>
      <c r="FEF222" s="1"/>
      <c r="FEG222" s="1"/>
      <c r="FEH222" s="1"/>
      <c r="FEI222" s="1"/>
      <c r="FEJ222" s="1"/>
      <c r="FEK222" s="1"/>
      <c r="FEL222" s="1"/>
      <c r="FEM222" s="1"/>
      <c r="FEN222" s="1"/>
      <c r="FEO222" s="1"/>
      <c r="FEP222" s="1"/>
      <c r="FEQ222" s="1"/>
      <c r="FER222" s="1"/>
      <c r="FES222" s="1"/>
      <c r="FET222" s="1"/>
      <c r="FEU222" s="1"/>
      <c r="FEV222" s="1"/>
      <c r="FEW222" s="1"/>
      <c r="FEX222" s="1"/>
      <c r="FEY222" s="1"/>
      <c r="FEZ222" s="1"/>
      <c r="FFA222" s="1"/>
      <c r="FFB222" s="1"/>
      <c r="FFC222" s="1"/>
      <c r="FFD222" s="1"/>
      <c r="FFE222" s="1"/>
      <c r="FFF222" s="1"/>
      <c r="FFG222" s="1"/>
      <c r="FFH222" s="1"/>
      <c r="FFI222" s="1"/>
      <c r="FFJ222" s="1"/>
      <c r="FFK222" s="1"/>
      <c r="FFL222" s="1"/>
      <c r="FFM222" s="1"/>
      <c r="FFN222" s="1"/>
      <c r="FFO222" s="1"/>
      <c r="FFP222" s="1"/>
      <c r="FFQ222" s="1"/>
      <c r="FFR222" s="1"/>
      <c r="FFS222" s="1"/>
      <c r="FFT222" s="1"/>
      <c r="FFU222" s="1"/>
      <c r="FFV222" s="1"/>
      <c r="FFW222" s="1"/>
      <c r="FFX222" s="1"/>
      <c r="FFY222" s="1"/>
      <c r="FFZ222" s="1"/>
      <c r="FGA222" s="1"/>
      <c r="FGB222" s="1"/>
      <c r="FGC222" s="1"/>
      <c r="FGD222" s="1"/>
      <c r="FGE222" s="1"/>
      <c r="FGF222" s="1"/>
      <c r="FGG222" s="1"/>
      <c r="FGH222" s="1"/>
      <c r="FGI222" s="1"/>
      <c r="FGJ222" s="1"/>
      <c r="FGK222" s="1"/>
      <c r="FGL222" s="1"/>
      <c r="FGM222" s="1"/>
      <c r="FGN222" s="1"/>
      <c r="FGO222" s="1"/>
      <c r="FGP222" s="1"/>
      <c r="FGQ222" s="1"/>
      <c r="FGR222" s="1"/>
      <c r="FGS222" s="1"/>
      <c r="FGT222" s="1"/>
      <c r="FGU222" s="1"/>
      <c r="FGV222" s="1"/>
      <c r="FGW222" s="1"/>
      <c r="FGX222" s="1"/>
      <c r="FGY222" s="1"/>
      <c r="FGZ222" s="1"/>
      <c r="FHA222" s="1"/>
      <c r="FHB222" s="1"/>
      <c r="FHC222" s="1"/>
      <c r="FHD222" s="1"/>
      <c r="FHE222" s="1"/>
      <c r="FHF222" s="1"/>
      <c r="FHG222" s="1"/>
      <c r="FHH222" s="1"/>
      <c r="FHI222" s="1"/>
      <c r="FHJ222" s="1"/>
      <c r="FHK222" s="1"/>
      <c r="FHL222" s="1"/>
      <c r="FHM222" s="1"/>
      <c r="FHN222" s="1"/>
      <c r="FHO222" s="1"/>
      <c r="FHP222" s="1"/>
      <c r="FHQ222" s="1"/>
      <c r="FHR222" s="1"/>
      <c r="FHS222" s="1"/>
      <c r="FHT222" s="1"/>
      <c r="FHU222" s="1"/>
      <c r="FHV222" s="1"/>
      <c r="FHW222" s="1"/>
      <c r="FHX222" s="1"/>
      <c r="FHY222" s="1"/>
      <c r="FHZ222" s="1"/>
      <c r="FIA222" s="1"/>
      <c r="FIB222" s="1"/>
      <c r="FIC222" s="1"/>
      <c r="FID222" s="1"/>
      <c r="FIE222" s="1"/>
      <c r="FIF222" s="1"/>
      <c r="FIG222" s="1"/>
      <c r="FIH222" s="1"/>
      <c r="FII222" s="1"/>
      <c r="FIJ222" s="1"/>
      <c r="FIK222" s="1"/>
      <c r="FIL222" s="1"/>
      <c r="FIM222" s="1"/>
      <c r="FIN222" s="1"/>
      <c r="FIO222" s="1"/>
      <c r="FIP222" s="1"/>
      <c r="FIQ222" s="1"/>
      <c r="FIR222" s="1"/>
      <c r="FIS222" s="1"/>
      <c r="FIT222" s="1"/>
      <c r="FIU222" s="1"/>
      <c r="FIV222" s="1"/>
      <c r="FIW222" s="1"/>
      <c r="FIX222" s="1"/>
      <c r="FIY222" s="1"/>
      <c r="FIZ222" s="1"/>
      <c r="FJA222" s="1"/>
      <c r="FJB222" s="1"/>
      <c r="FJC222" s="1"/>
      <c r="FJD222" s="1"/>
      <c r="FJE222" s="1"/>
      <c r="FJF222" s="1"/>
      <c r="FJG222" s="1"/>
      <c r="FJH222" s="1"/>
      <c r="FJI222" s="1"/>
      <c r="FJJ222" s="1"/>
      <c r="FJK222" s="1"/>
      <c r="FJL222" s="1"/>
      <c r="FJM222" s="1"/>
      <c r="FJN222" s="1"/>
      <c r="FJO222" s="1"/>
      <c r="FJP222" s="1"/>
      <c r="FJQ222" s="1"/>
      <c r="FJR222" s="1"/>
      <c r="FJS222" s="1"/>
      <c r="FJT222" s="1"/>
      <c r="FJU222" s="1"/>
      <c r="FJV222" s="1"/>
      <c r="FJW222" s="1"/>
      <c r="FJX222" s="1"/>
      <c r="FJY222" s="1"/>
      <c r="FJZ222" s="1"/>
      <c r="FKA222" s="1"/>
      <c r="FKB222" s="1"/>
      <c r="FKC222" s="1"/>
      <c r="FKD222" s="1"/>
      <c r="FKE222" s="1"/>
      <c r="FKF222" s="1"/>
      <c r="FKG222" s="1"/>
      <c r="FKH222" s="1"/>
      <c r="FKI222" s="1"/>
      <c r="FKJ222" s="1"/>
      <c r="FKK222" s="1"/>
      <c r="FKL222" s="1"/>
      <c r="FKM222" s="1"/>
      <c r="FKN222" s="1"/>
      <c r="FKO222" s="1"/>
      <c r="FKP222" s="1"/>
      <c r="FKQ222" s="1"/>
      <c r="FKR222" s="1"/>
      <c r="FKS222" s="1"/>
      <c r="FKT222" s="1"/>
      <c r="FKU222" s="1"/>
      <c r="FKV222" s="1"/>
      <c r="FKW222" s="1"/>
      <c r="FKX222" s="1"/>
      <c r="FKY222" s="1"/>
      <c r="FKZ222" s="1"/>
      <c r="FLA222" s="1"/>
      <c r="FLB222" s="1"/>
      <c r="FLC222" s="1"/>
      <c r="FLD222" s="1"/>
      <c r="FLE222" s="1"/>
      <c r="FLF222" s="1"/>
      <c r="FLG222" s="1"/>
      <c r="FLH222" s="1"/>
      <c r="FLI222" s="1"/>
      <c r="FLJ222" s="1"/>
      <c r="FLK222" s="1"/>
      <c r="FLL222" s="1"/>
      <c r="FLM222" s="1"/>
      <c r="FLN222" s="1"/>
      <c r="FLO222" s="1"/>
      <c r="FLP222" s="1"/>
      <c r="FLQ222" s="1"/>
      <c r="FLR222" s="1"/>
      <c r="FLS222" s="1"/>
      <c r="FLT222" s="1"/>
      <c r="FLU222" s="1"/>
      <c r="FLV222" s="1"/>
      <c r="FLW222" s="1"/>
      <c r="FLX222" s="1"/>
      <c r="FLY222" s="1"/>
      <c r="FLZ222" s="1"/>
      <c r="FMA222" s="1"/>
      <c r="FMB222" s="1"/>
      <c r="FMC222" s="1"/>
      <c r="FMD222" s="1"/>
      <c r="FME222" s="1"/>
      <c r="FMF222" s="1"/>
      <c r="FMG222" s="1"/>
      <c r="FMH222" s="1"/>
      <c r="FMI222" s="1"/>
      <c r="FMJ222" s="1"/>
      <c r="FMK222" s="1"/>
      <c r="FML222" s="1"/>
      <c r="FMM222" s="1"/>
      <c r="FMN222" s="1"/>
      <c r="FMO222" s="1"/>
      <c r="FMP222" s="1"/>
      <c r="FMQ222" s="1"/>
      <c r="FMR222" s="1"/>
      <c r="FMS222" s="1"/>
      <c r="FMT222" s="1"/>
      <c r="FMU222" s="1"/>
      <c r="FMV222" s="1"/>
      <c r="FMW222" s="1"/>
      <c r="FMX222" s="1"/>
      <c r="FMY222" s="1"/>
      <c r="FMZ222" s="1"/>
      <c r="FNA222" s="1"/>
      <c r="FNB222" s="1"/>
      <c r="FNC222" s="1"/>
      <c r="FND222" s="1"/>
      <c r="FNE222" s="1"/>
      <c r="FNF222" s="1"/>
      <c r="FNG222" s="1"/>
      <c r="FNH222" s="1"/>
      <c r="FNI222" s="1"/>
      <c r="FNJ222" s="1"/>
      <c r="FNK222" s="1"/>
      <c r="FNL222" s="1"/>
      <c r="FNM222" s="1"/>
      <c r="FNN222" s="1"/>
      <c r="FNO222" s="1"/>
      <c r="FNP222" s="1"/>
      <c r="FNQ222" s="1"/>
      <c r="FNR222" s="1"/>
      <c r="FNS222" s="1"/>
      <c r="FNT222" s="1"/>
      <c r="FNU222" s="1"/>
      <c r="FNV222" s="1"/>
      <c r="FNW222" s="1"/>
      <c r="FNX222" s="1"/>
      <c r="FNY222" s="1"/>
      <c r="FNZ222" s="1"/>
      <c r="FOA222" s="1"/>
      <c r="FOB222" s="1"/>
      <c r="FOC222" s="1"/>
      <c r="FOD222" s="1"/>
      <c r="FOE222" s="1"/>
      <c r="FOF222" s="1"/>
      <c r="FOG222" s="1"/>
      <c r="FOH222" s="1"/>
      <c r="FOI222" s="1"/>
      <c r="FOJ222" s="1"/>
      <c r="FOK222" s="1"/>
      <c r="FOL222" s="1"/>
      <c r="FOM222" s="1"/>
      <c r="FON222" s="1"/>
      <c r="FOO222" s="1"/>
      <c r="FOP222" s="1"/>
      <c r="FOQ222" s="1"/>
      <c r="FOR222" s="1"/>
      <c r="FOS222" s="1"/>
      <c r="FOT222" s="1"/>
      <c r="FOU222" s="1"/>
      <c r="FOV222" s="1"/>
      <c r="FOW222" s="1"/>
      <c r="FOX222" s="1"/>
      <c r="FOY222" s="1"/>
      <c r="FOZ222" s="1"/>
      <c r="FPA222" s="1"/>
      <c r="FPB222" s="1"/>
      <c r="FPC222" s="1"/>
      <c r="FPD222" s="1"/>
      <c r="FPE222" s="1"/>
      <c r="FPF222" s="1"/>
      <c r="FPG222" s="1"/>
      <c r="FPH222" s="1"/>
      <c r="FPI222" s="1"/>
      <c r="FPJ222" s="1"/>
      <c r="FPK222" s="1"/>
      <c r="FPL222" s="1"/>
      <c r="FPM222" s="1"/>
      <c r="FPN222" s="1"/>
      <c r="FPO222" s="1"/>
      <c r="FPP222" s="1"/>
      <c r="FPQ222" s="1"/>
      <c r="FPR222" s="1"/>
      <c r="FPS222" s="1"/>
      <c r="FPT222" s="1"/>
      <c r="FPU222" s="1"/>
      <c r="FPV222" s="1"/>
      <c r="FPW222" s="1"/>
      <c r="FPX222" s="1"/>
      <c r="FPY222" s="1"/>
      <c r="FPZ222" s="1"/>
      <c r="FQA222" s="1"/>
      <c r="FQB222" s="1"/>
      <c r="FQC222" s="1"/>
      <c r="FQD222" s="1"/>
      <c r="FQE222" s="1"/>
      <c r="FQF222" s="1"/>
      <c r="FQG222" s="1"/>
      <c r="FQH222" s="1"/>
      <c r="FQI222" s="1"/>
      <c r="FQJ222" s="1"/>
      <c r="FQK222" s="1"/>
      <c r="FQL222" s="1"/>
      <c r="FQM222" s="1"/>
      <c r="FQN222" s="1"/>
      <c r="FQO222" s="1"/>
      <c r="FQP222" s="1"/>
      <c r="FQQ222" s="1"/>
      <c r="FQR222" s="1"/>
      <c r="FQS222" s="1"/>
      <c r="FQT222" s="1"/>
      <c r="FQU222" s="1"/>
      <c r="FQV222" s="1"/>
      <c r="FQW222" s="1"/>
      <c r="FQX222" s="1"/>
      <c r="FQY222" s="1"/>
      <c r="FQZ222" s="1"/>
      <c r="FRA222" s="1"/>
      <c r="FRB222" s="1"/>
      <c r="FRC222" s="1"/>
      <c r="FRD222" s="1"/>
      <c r="FRE222" s="1"/>
      <c r="FRF222" s="1"/>
      <c r="FRG222" s="1"/>
      <c r="FRH222" s="1"/>
      <c r="FRI222" s="1"/>
      <c r="FRJ222" s="1"/>
      <c r="FRK222" s="1"/>
      <c r="FRL222" s="1"/>
      <c r="FRM222" s="1"/>
      <c r="FRN222" s="1"/>
      <c r="FRO222" s="1"/>
      <c r="FRP222" s="1"/>
      <c r="FRQ222" s="1"/>
      <c r="FRR222" s="1"/>
      <c r="FRS222" s="1"/>
      <c r="FRT222" s="1"/>
      <c r="FRU222" s="1"/>
      <c r="FRV222" s="1"/>
      <c r="FRW222" s="1"/>
      <c r="FRX222" s="1"/>
      <c r="FRY222" s="1"/>
      <c r="FRZ222" s="1"/>
      <c r="FSA222" s="1"/>
      <c r="FSB222" s="1"/>
      <c r="FSC222" s="1"/>
      <c r="FSD222" s="1"/>
      <c r="FSE222" s="1"/>
      <c r="FSF222" s="1"/>
      <c r="FSG222" s="1"/>
      <c r="FSH222" s="1"/>
      <c r="FSI222" s="1"/>
      <c r="FSJ222" s="1"/>
      <c r="FSK222" s="1"/>
      <c r="FSL222" s="1"/>
      <c r="FSM222" s="1"/>
      <c r="FSN222" s="1"/>
      <c r="FSO222" s="1"/>
      <c r="FSP222" s="1"/>
      <c r="FSQ222" s="1"/>
      <c r="FSR222" s="1"/>
      <c r="FSS222" s="1"/>
      <c r="FST222" s="1"/>
      <c r="FSU222" s="1"/>
      <c r="FSV222" s="1"/>
      <c r="FSW222" s="1"/>
      <c r="FSX222" s="1"/>
      <c r="FSY222" s="1"/>
      <c r="FSZ222" s="1"/>
      <c r="FTA222" s="1"/>
      <c r="FTB222" s="1"/>
      <c r="FTC222" s="1"/>
      <c r="FTD222" s="1"/>
      <c r="FTE222" s="1"/>
      <c r="FTF222" s="1"/>
      <c r="FTG222" s="1"/>
      <c r="FTH222" s="1"/>
      <c r="FTI222" s="1"/>
      <c r="FTJ222" s="1"/>
      <c r="FTK222" s="1"/>
      <c r="FTL222" s="1"/>
      <c r="FTM222" s="1"/>
      <c r="FTN222" s="1"/>
      <c r="FTO222" s="1"/>
      <c r="FTP222" s="1"/>
      <c r="FTQ222" s="1"/>
      <c r="FTR222" s="1"/>
      <c r="FTS222" s="1"/>
      <c r="FTT222" s="1"/>
      <c r="FTU222" s="1"/>
      <c r="FTV222" s="1"/>
      <c r="FTW222" s="1"/>
      <c r="FTX222" s="1"/>
      <c r="FTY222" s="1"/>
      <c r="FTZ222" s="1"/>
      <c r="FUA222" s="1"/>
      <c r="FUB222" s="1"/>
      <c r="FUC222" s="1"/>
      <c r="FUD222" s="1"/>
      <c r="FUE222" s="1"/>
      <c r="FUF222" s="1"/>
      <c r="FUG222" s="1"/>
      <c r="FUH222" s="1"/>
      <c r="FUI222" s="1"/>
      <c r="FUJ222" s="1"/>
      <c r="FUK222" s="1"/>
      <c r="FUL222" s="1"/>
      <c r="FUM222" s="1"/>
      <c r="FUN222" s="1"/>
      <c r="FUO222" s="1"/>
      <c r="FUP222" s="1"/>
      <c r="FUQ222" s="1"/>
      <c r="FUR222" s="1"/>
      <c r="FUS222" s="1"/>
      <c r="FUT222" s="1"/>
      <c r="FUU222" s="1"/>
      <c r="FUV222" s="1"/>
      <c r="FUW222" s="1"/>
      <c r="FUX222" s="1"/>
      <c r="FUY222" s="1"/>
      <c r="FUZ222" s="1"/>
      <c r="FVA222" s="1"/>
      <c r="FVB222" s="1"/>
      <c r="FVC222" s="1"/>
      <c r="FVD222" s="1"/>
      <c r="FVE222" s="1"/>
      <c r="FVF222" s="1"/>
      <c r="FVG222" s="1"/>
      <c r="FVH222" s="1"/>
      <c r="FVI222" s="1"/>
      <c r="FVJ222" s="1"/>
      <c r="FVK222" s="1"/>
      <c r="FVL222" s="1"/>
      <c r="FVM222" s="1"/>
      <c r="FVN222" s="1"/>
      <c r="FVO222" s="1"/>
      <c r="FVP222" s="1"/>
      <c r="FVQ222" s="1"/>
      <c r="FVR222" s="1"/>
      <c r="FVS222" s="1"/>
      <c r="FVT222" s="1"/>
      <c r="FVU222" s="1"/>
      <c r="FVV222" s="1"/>
      <c r="FVW222" s="1"/>
      <c r="FVX222" s="1"/>
      <c r="FVY222" s="1"/>
      <c r="FVZ222" s="1"/>
      <c r="FWA222" s="1"/>
      <c r="FWB222" s="1"/>
      <c r="FWC222" s="1"/>
      <c r="FWD222" s="1"/>
      <c r="FWE222" s="1"/>
      <c r="FWF222" s="1"/>
      <c r="FWG222" s="1"/>
      <c r="FWH222" s="1"/>
      <c r="FWI222" s="1"/>
      <c r="FWJ222" s="1"/>
      <c r="FWK222" s="1"/>
      <c r="FWL222" s="1"/>
      <c r="FWM222" s="1"/>
      <c r="FWN222" s="1"/>
      <c r="FWO222" s="1"/>
      <c r="FWP222" s="1"/>
      <c r="FWQ222" s="1"/>
      <c r="FWR222" s="1"/>
      <c r="FWS222" s="1"/>
      <c r="FWT222" s="1"/>
      <c r="FWU222" s="1"/>
      <c r="FWV222" s="1"/>
      <c r="FWW222" s="1"/>
      <c r="FWX222" s="1"/>
      <c r="FWY222" s="1"/>
      <c r="FWZ222" s="1"/>
      <c r="FXA222" s="1"/>
      <c r="FXB222" s="1"/>
      <c r="FXC222" s="1"/>
      <c r="FXD222" s="1"/>
      <c r="FXE222" s="1"/>
      <c r="FXF222" s="1"/>
      <c r="FXG222" s="1"/>
      <c r="FXH222" s="1"/>
      <c r="FXI222" s="1"/>
      <c r="FXJ222" s="1"/>
      <c r="FXK222" s="1"/>
      <c r="FXL222" s="1"/>
      <c r="FXM222" s="1"/>
      <c r="FXN222" s="1"/>
      <c r="FXO222" s="1"/>
      <c r="FXP222" s="1"/>
      <c r="FXQ222" s="1"/>
      <c r="FXR222" s="1"/>
      <c r="FXS222" s="1"/>
      <c r="FXT222" s="1"/>
      <c r="FXU222" s="1"/>
      <c r="FXV222" s="1"/>
      <c r="FXW222" s="1"/>
      <c r="FXX222" s="1"/>
      <c r="FXY222" s="1"/>
      <c r="FXZ222" s="1"/>
      <c r="FYA222" s="1"/>
      <c r="FYB222" s="1"/>
      <c r="FYC222" s="1"/>
      <c r="FYD222" s="1"/>
      <c r="FYE222" s="1"/>
      <c r="FYF222" s="1"/>
      <c r="FYG222" s="1"/>
      <c r="FYH222" s="1"/>
      <c r="FYI222" s="1"/>
      <c r="FYJ222" s="1"/>
      <c r="FYK222" s="1"/>
      <c r="FYL222" s="1"/>
      <c r="FYM222" s="1"/>
      <c r="FYN222" s="1"/>
      <c r="FYO222" s="1"/>
      <c r="FYP222" s="1"/>
      <c r="FYQ222" s="1"/>
      <c r="FYR222" s="1"/>
      <c r="FYS222" s="1"/>
      <c r="FYT222" s="1"/>
      <c r="FYU222" s="1"/>
      <c r="FYV222" s="1"/>
      <c r="FYW222" s="1"/>
      <c r="FYX222" s="1"/>
      <c r="FYY222" s="1"/>
      <c r="FYZ222" s="1"/>
      <c r="FZA222" s="1"/>
      <c r="FZB222" s="1"/>
      <c r="FZC222" s="1"/>
      <c r="FZD222" s="1"/>
      <c r="FZE222" s="1"/>
      <c r="FZF222" s="1"/>
      <c r="FZG222" s="1"/>
      <c r="FZH222" s="1"/>
      <c r="FZI222" s="1"/>
      <c r="FZJ222" s="1"/>
      <c r="FZK222" s="1"/>
      <c r="FZL222" s="1"/>
      <c r="FZM222" s="1"/>
      <c r="FZN222" s="1"/>
      <c r="FZO222" s="1"/>
      <c r="FZP222" s="1"/>
      <c r="FZQ222" s="1"/>
      <c r="FZR222" s="1"/>
      <c r="FZS222" s="1"/>
      <c r="FZT222" s="1"/>
      <c r="FZU222" s="1"/>
      <c r="FZV222" s="1"/>
      <c r="FZW222" s="1"/>
      <c r="FZX222" s="1"/>
      <c r="FZY222" s="1"/>
      <c r="FZZ222" s="1"/>
      <c r="GAA222" s="1"/>
      <c r="GAB222" s="1"/>
      <c r="GAC222" s="1"/>
      <c r="GAD222" s="1"/>
      <c r="GAE222" s="1"/>
      <c r="GAF222" s="1"/>
      <c r="GAG222" s="1"/>
      <c r="GAH222" s="1"/>
      <c r="GAI222" s="1"/>
      <c r="GAJ222" s="1"/>
      <c r="GAK222" s="1"/>
      <c r="GAL222" s="1"/>
      <c r="GAM222" s="1"/>
      <c r="GAN222" s="1"/>
      <c r="GAO222" s="1"/>
      <c r="GAP222" s="1"/>
      <c r="GAQ222" s="1"/>
      <c r="GAR222" s="1"/>
      <c r="GAS222" s="1"/>
      <c r="GAT222" s="1"/>
      <c r="GAU222" s="1"/>
      <c r="GAV222" s="1"/>
      <c r="GAW222" s="1"/>
      <c r="GAX222" s="1"/>
      <c r="GAY222" s="1"/>
      <c r="GAZ222" s="1"/>
      <c r="GBA222" s="1"/>
      <c r="GBB222" s="1"/>
      <c r="GBC222" s="1"/>
      <c r="GBD222" s="1"/>
      <c r="GBE222" s="1"/>
      <c r="GBF222" s="1"/>
      <c r="GBG222" s="1"/>
      <c r="GBH222" s="1"/>
      <c r="GBI222" s="1"/>
      <c r="GBJ222" s="1"/>
      <c r="GBK222" s="1"/>
      <c r="GBL222" s="1"/>
      <c r="GBM222" s="1"/>
      <c r="GBN222" s="1"/>
      <c r="GBO222" s="1"/>
      <c r="GBP222" s="1"/>
      <c r="GBQ222" s="1"/>
      <c r="GBR222" s="1"/>
      <c r="GBS222" s="1"/>
      <c r="GBT222" s="1"/>
      <c r="GBU222" s="1"/>
      <c r="GBV222" s="1"/>
      <c r="GBW222" s="1"/>
      <c r="GBX222" s="1"/>
      <c r="GBY222" s="1"/>
      <c r="GBZ222" s="1"/>
      <c r="GCA222" s="1"/>
      <c r="GCB222" s="1"/>
      <c r="GCC222" s="1"/>
      <c r="GCD222" s="1"/>
      <c r="GCE222" s="1"/>
      <c r="GCF222" s="1"/>
      <c r="GCG222" s="1"/>
      <c r="GCH222" s="1"/>
      <c r="GCI222" s="1"/>
      <c r="GCJ222" s="1"/>
      <c r="GCK222" s="1"/>
      <c r="GCL222" s="1"/>
      <c r="GCM222" s="1"/>
      <c r="GCN222" s="1"/>
      <c r="GCO222" s="1"/>
      <c r="GCP222" s="1"/>
      <c r="GCQ222" s="1"/>
      <c r="GCR222" s="1"/>
      <c r="GCS222" s="1"/>
      <c r="GCT222" s="1"/>
      <c r="GCU222" s="1"/>
      <c r="GCV222" s="1"/>
      <c r="GCW222" s="1"/>
      <c r="GCX222" s="1"/>
      <c r="GCY222" s="1"/>
      <c r="GCZ222" s="1"/>
      <c r="GDA222" s="1"/>
      <c r="GDB222" s="1"/>
      <c r="GDC222" s="1"/>
      <c r="GDD222" s="1"/>
      <c r="GDE222" s="1"/>
      <c r="GDF222" s="1"/>
      <c r="GDG222" s="1"/>
      <c r="GDH222" s="1"/>
      <c r="GDI222" s="1"/>
      <c r="GDJ222" s="1"/>
      <c r="GDK222" s="1"/>
      <c r="GDL222" s="1"/>
      <c r="GDM222" s="1"/>
      <c r="GDN222" s="1"/>
      <c r="GDO222" s="1"/>
      <c r="GDP222" s="1"/>
      <c r="GDQ222" s="1"/>
      <c r="GDR222" s="1"/>
      <c r="GDS222" s="1"/>
      <c r="GDT222" s="1"/>
      <c r="GDU222" s="1"/>
      <c r="GDV222" s="1"/>
      <c r="GDW222" s="1"/>
      <c r="GDX222" s="1"/>
      <c r="GDY222" s="1"/>
      <c r="GDZ222" s="1"/>
      <c r="GEA222" s="1"/>
      <c r="GEB222" s="1"/>
      <c r="GEC222" s="1"/>
      <c r="GED222" s="1"/>
      <c r="GEE222" s="1"/>
      <c r="GEF222" s="1"/>
      <c r="GEG222" s="1"/>
      <c r="GEH222" s="1"/>
      <c r="GEI222" s="1"/>
      <c r="GEJ222" s="1"/>
      <c r="GEK222" s="1"/>
      <c r="GEL222" s="1"/>
      <c r="GEM222" s="1"/>
      <c r="GEN222" s="1"/>
      <c r="GEO222" s="1"/>
      <c r="GEP222" s="1"/>
      <c r="GEQ222" s="1"/>
      <c r="GER222" s="1"/>
      <c r="GES222" s="1"/>
      <c r="GET222" s="1"/>
      <c r="GEU222" s="1"/>
      <c r="GEV222" s="1"/>
      <c r="GEW222" s="1"/>
      <c r="GEX222" s="1"/>
      <c r="GEY222" s="1"/>
      <c r="GEZ222" s="1"/>
      <c r="GFA222" s="1"/>
      <c r="GFB222" s="1"/>
      <c r="GFC222" s="1"/>
      <c r="GFD222" s="1"/>
      <c r="GFE222" s="1"/>
      <c r="GFF222" s="1"/>
      <c r="GFG222" s="1"/>
      <c r="GFH222" s="1"/>
      <c r="GFI222" s="1"/>
      <c r="GFJ222" s="1"/>
      <c r="GFK222" s="1"/>
      <c r="GFL222" s="1"/>
      <c r="GFM222" s="1"/>
      <c r="GFN222" s="1"/>
      <c r="GFO222" s="1"/>
      <c r="GFP222" s="1"/>
      <c r="GFQ222" s="1"/>
      <c r="GFR222" s="1"/>
      <c r="GFS222" s="1"/>
      <c r="GFT222" s="1"/>
      <c r="GFU222" s="1"/>
      <c r="GFV222" s="1"/>
      <c r="GFW222" s="1"/>
      <c r="GFX222" s="1"/>
      <c r="GFY222" s="1"/>
      <c r="GFZ222" s="1"/>
      <c r="GGA222" s="1"/>
      <c r="GGB222" s="1"/>
      <c r="GGC222" s="1"/>
      <c r="GGD222" s="1"/>
      <c r="GGE222" s="1"/>
      <c r="GGF222" s="1"/>
      <c r="GGG222" s="1"/>
      <c r="GGH222" s="1"/>
      <c r="GGI222" s="1"/>
      <c r="GGJ222" s="1"/>
      <c r="GGK222" s="1"/>
      <c r="GGL222" s="1"/>
      <c r="GGM222" s="1"/>
      <c r="GGN222" s="1"/>
      <c r="GGO222" s="1"/>
      <c r="GGP222" s="1"/>
      <c r="GGQ222" s="1"/>
      <c r="GGR222" s="1"/>
      <c r="GGS222" s="1"/>
      <c r="GGT222" s="1"/>
      <c r="GGU222" s="1"/>
      <c r="GGV222" s="1"/>
      <c r="GGW222" s="1"/>
      <c r="GGX222" s="1"/>
      <c r="GGY222" s="1"/>
      <c r="GGZ222" s="1"/>
      <c r="GHA222" s="1"/>
      <c r="GHB222" s="1"/>
      <c r="GHC222" s="1"/>
      <c r="GHD222" s="1"/>
      <c r="GHE222" s="1"/>
      <c r="GHF222" s="1"/>
      <c r="GHG222" s="1"/>
      <c r="GHH222" s="1"/>
      <c r="GHI222" s="1"/>
      <c r="GHJ222" s="1"/>
      <c r="GHK222" s="1"/>
      <c r="GHL222" s="1"/>
      <c r="GHM222" s="1"/>
      <c r="GHN222" s="1"/>
      <c r="GHO222" s="1"/>
      <c r="GHP222" s="1"/>
      <c r="GHQ222" s="1"/>
      <c r="GHR222" s="1"/>
      <c r="GHS222" s="1"/>
      <c r="GHT222" s="1"/>
      <c r="GHU222" s="1"/>
      <c r="GHV222" s="1"/>
      <c r="GHW222" s="1"/>
      <c r="GHX222" s="1"/>
      <c r="GHY222" s="1"/>
      <c r="GHZ222" s="1"/>
      <c r="GIA222" s="1"/>
      <c r="GIB222" s="1"/>
      <c r="GIC222" s="1"/>
      <c r="GID222" s="1"/>
      <c r="GIE222" s="1"/>
      <c r="GIF222" s="1"/>
      <c r="GIG222" s="1"/>
      <c r="GIH222" s="1"/>
      <c r="GII222" s="1"/>
      <c r="GIJ222" s="1"/>
      <c r="GIK222" s="1"/>
      <c r="GIL222" s="1"/>
      <c r="GIM222" s="1"/>
      <c r="GIN222" s="1"/>
      <c r="GIO222" s="1"/>
      <c r="GIP222" s="1"/>
      <c r="GIQ222" s="1"/>
      <c r="GIR222" s="1"/>
      <c r="GIS222" s="1"/>
      <c r="GIT222" s="1"/>
      <c r="GIU222" s="1"/>
      <c r="GIV222" s="1"/>
      <c r="GIW222" s="1"/>
      <c r="GIX222" s="1"/>
      <c r="GIY222" s="1"/>
      <c r="GIZ222" s="1"/>
      <c r="GJA222" s="1"/>
      <c r="GJB222" s="1"/>
      <c r="GJC222" s="1"/>
      <c r="GJD222" s="1"/>
      <c r="GJE222" s="1"/>
      <c r="GJF222" s="1"/>
      <c r="GJG222" s="1"/>
      <c r="GJH222" s="1"/>
      <c r="GJI222" s="1"/>
      <c r="GJJ222" s="1"/>
      <c r="GJK222" s="1"/>
      <c r="GJL222" s="1"/>
      <c r="GJM222" s="1"/>
      <c r="GJN222" s="1"/>
      <c r="GJO222" s="1"/>
      <c r="GJP222" s="1"/>
      <c r="GJQ222" s="1"/>
      <c r="GJR222" s="1"/>
      <c r="GJS222" s="1"/>
      <c r="GJT222" s="1"/>
      <c r="GJU222" s="1"/>
      <c r="GJV222" s="1"/>
      <c r="GJW222" s="1"/>
      <c r="GJX222" s="1"/>
      <c r="GJY222" s="1"/>
      <c r="GJZ222" s="1"/>
      <c r="GKA222" s="1"/>
      <c r="GKB222" s="1"/>
      <c r="GKC222" s="1"/>
      <c r="GKD222" s="1"/>
      <c r="GKE222" s="1"/>
      <c r="GKF222" s="1"/>
      <c r="GKG222" s="1"/>
      <c r="GKH222" s="1"/>
      <c r="GKI222" s="1"/>
      <c r="GKJ222" s="1"/>
      <c r="GKK222" s="1"/>
      <c r="GKL222" s="1"/>
      <c r="GKM222" s="1"/>
      <c r="GKN222" s="1"/>
      <c r="GKO222" s="1"/>
      <c r="GKP222" s="1"/>
      <c r="GKQ222" s="1"/>
      <c r="GKR222" s="1"/>
      <c r="GKS222" s="1"/>
      <c r="GKT222" s="1"/>
      <c r="GKU222" s="1"/>
      <c r="GKV222" s="1"/>
      <c r="GKW222" s="1"/>
      <c r="GKX222" s="1"/>
      <c r="GKY222" s="1"/>
      <c r="GKZ222" s="1"/>
      <c r="GLA222" s="1"/>
      <c r="GLB222" s="1"/>
      <c r="GLC222" s="1"/>
      <c r="GLD222" s="1"/>
      <c r="GLE222" s="1"/>
      <c r="GLF222" s="1"/>
      <c r="GLG222" s="1"/>
      <c r="GLH222" s="1"/>
      <c r="GLI222" s="1"/>
      <c r="GLJ222" s="1"/>
      <c r="GLK222" s="1"/>
      <c r="GLL222" s="1"/>
      <c r="GLM222" s="1"/>
      <c r="GLN222" s="1"/>
      <c r="GLO222" s="1"/>
      <c r="GLP222" s="1"/>
      <c r="GLQ222" s="1"/>
      <c r="GLR222" s="1"/>
      <c r="GLS222" s="1"/>
      <c r="GLT222" s="1"/>
      <c r="GLU222" s="1"/>
      <c r="GLV222" s="1"/>
      <c r="GLW222" s="1"/>
      <c r="GLX222" s="1"/>
      <c r="GLY222" s="1"/>
      <c r="GLZ222" s="1"/>
      <c r="GMA222" s="1"/>
      <c r="GMB222" s="1"/>
      <c r="GMC222" s="1"/>
      <c r="GMD222" s="1"/>
      <c r="GME222" s="1"/>
      <c r="GMF222" s="1"/>
      <c r="GMG222" s="1"/>
      <c r="GMH222" s="1"/>
      <c r="GMI222" s="1"/>
      <c r="GMJ222" s="1"/>
      <c r="GMK222" s="1"/>
      <c r="GML222" s="1"/>
      <c r="GMM222" s="1"/>
      <c r="GMN222" s="1"/>
      <c r="GMO222" s="1"/>
      <c r="GMP222" s="1"/>
      <c r="GMQ222" s="1"/>
      <c r="GMR222" s="1"/>
      <c r="GMS222" s="1"/>
      <c r="GMT222" s="1"/>
      <c r="GMU222" s="1"/>
      <c r="GMV222" s="1"/>
      <c r="GMW222" s="1"/>
      <c r="GMX222" s="1"/>
      <c r="GMY222" s="1"/>
      <c r="GMZ222" s="1"/>
      <c r="GNA222" s="1"/>
      <c r="GNB222" s="1"/>
      <c r="GNC222" s="1"/>
      <c r="GND222" s="1"/>
      <c r="GNE222" s="1"/>
      <c r="GNF222" s="1"/>
      <c r="GNG222" s="1"/>
      <c r="GNH222" s="1"/>
      <c r="GNI222" s="1"/>
      <c r="GNJ222" s="1"/>
      <c r="GNK222" s="1"/>
      <c r="GNL222" s="1"/>
      <c r="GNM222" s="1"/>
      <c r="GNN222" s="1"/>
      <c r="GNO222" s="1"/>
      <c r="GNP222" s="1"/>
      <c r="GNQ222" s="1"/>
      <c r="GNR222" s="1"/>
      <c r="GNS222" s="1"/>
      <c r="GNT222" s="1"/>
      <c r="GNU222" s="1"/>
      <c r="GNV222" s="1"/>
      <c r="GNW222" s="1"/>
      <c r="GNX222" s="1"/>
      <c r="GNY222" s="1"/>
      <c r="GNZ222" s="1"/>
      <c r="GOA222" s="1"/>
      <c r="GOB222" s="1"/>
      <c r="GOC222" s="1"/>
      <c r="GOD222" s="1"/>
      <c r="GOE222" s="1"/>
      <c r="GOF222" s="1"/>
      <c r="GOG222" s="1"/>
      <c r="GOH222" s="1"/>
      <c r="GOI222" s="1"/>
      <c r="GOJ222" s="1"/>
      <c r="GOK222" s="1"/>
      <c r="GOL222" s="1"/>
      <c r="GOM222" s="1"/>
      <c r="GON222" s="1"/>
      <c r="GOO222" s="1"/>
      <c r="GOP222" s="1"/>
      <c r="GOQ222" s="1"/>
      <c r="GOR222" s="1"/>
      <c r="GOS222" s="1"/>
      <c r="GOT222" s="1"/>
      <c r="GOU222" s="1"/>
      <c r="GOV222" s="1"/>
      <c r="GOW222" s="1"/>
      <c r="GOX222" s="1"/>
      <c r="GOY222" s="1"/>
      <c r="GOZ222" s="1"/>
      <c r="GPA222" s="1"/>
      <c r="GPB222" s="1"/>
      <c r="GPC222" s="1"/>
      <c r="GPD222" s="1"/>
      <c r="GPE222" s="1"/>
      <c r="GPF222" s="1"/>
      <c r="GPG222" s="1"/>
      <c r="GPH222" s="1"/>
      <c r="GPI222" s="1"/>
      <c r="GPJ222" s="1"/>
      <c r="GPK222" s="1"/>
      <c r="GPL222" s="1"/>
      <c r="GPM222" s="1"/>
      <c r="GPN222" s="1"/>
      <c r="GPO222" s="1"/>
      <c r="GPP222" s="1"/>
      <c r="GPQ222" s="1"/>
      <c r="GPR222" s="1"/>
      <c r="GPS222" s="1"/>
      <c r="GPT222" s="1"/>
      <c r="GPU222" s="1"/>
      <c r="GPV222" s="1"/>
      <c r="GPW222" s="1"/>
      <c r="GPX222" s="1"/>
      <c r="GPY222" s="1"/>
      <c r="GPZ222" s="1"/>
      <c r="GQA222" s="1"/>
      <c r="GQB222" s="1"/>
      <c r="GQC222" s="1"/>
      <c r="GQD222" s="1"/>
      <c r="GQE222" s="1"/>
      <c r="GQF222" s="1"/>
      <c r="GQG222" s="1"/>
      <c r="GQH222" s="1"/>
      <c r="GQI222" s="1"/>
      <c r="GQJ222" s="1"/>
      <c r="GQK222" s="1"/>
      <c r="GQL222" s="1"/>
      <c r="GQM222" s="1"/>
      <c r="GQN222" s="1"/>
      <c r="GQO222" s="1"/>
      <c r="GQP222" s="1"/>
      <c r="GQQ222" s="1"/>
      <c r="GQR222" s="1"/>
      <c r="GQS222" s="1"/>
      <c r="GQT222" s="1"/>
      <c r="GQU222" s="1"/>
      <c r="GQV222" s="1"/>
      <c r="GQW222" s="1"/>
      <c r="GQX222" s="1"/>
      <c r="GQY222" s="1"/>
      <c r="GQZ222" s="1"/>
      <c r="GRA222" s="1"/>
      <c r="GRB222" s="1"/>
      <c r="GRC222" s="1"/>
      <c r="GRD222" s="1"/>
      <c r="GRE222" s="1"/>
      <c r="GRF222" s="1"/>
      <c r="GRG222" s="1"/>
      <c r="GRH222" s="1"/>
      <c r="GRI222" s="1"/>
      <c r="GRJ222" s="1"/>
      <c r="GRK222" s="1"/>
      <c r="GRL222" s="1"/>
      <c r="GRM222" s="1"/>
      <c r="GRN222" s="1"/>
      <c r="GRO222" s="1"/>
      <c r="GRP222" s="1"/>
      <c r="GRQ222" s="1"/>
      <c r="GRR222" s="1"/>
      <c r="GRS222" s="1"/>
      <c r="GRT222" s="1"/>
      <c r="GRU222" s="1"/>
      <c r="GRV222" s="1"/>
      <c r="GRW222" s="1"/>
      <c r="GRX222" s="1"/>
      <c r="GRY222" s="1"/>
      <c r="GRZ222" s="1"/>
      <c r="GSA222" s="1"/>
      <c r="GSB222" s="1"/>
      <c r="GSC222" s="1"/>
      <c r="GSD222" s="1"/>
      <c r="GSE222" s="1"/>
      <c r="GSF222" s="1"/>
      <c r="GSG222" s="1"/>
      <c r="GSH222" s="1"/>
      <c r="GSI222" s="1"/>
      <c r="GSJ222" s="1"/>
      <c r="GSK222" s="1"/>
      <c r="GSL222" s="1"/>
      <c r="GSM222" s="1"/>
      <c r="GSN222" s="1"/>
      <c r="GSO222" s="1"/>
      <c r="GSP222" s="1"/>
      <c r="GSQ222" s="1"/>
      <c r="GSR222" s="1"/>
      <c r="GSS222" s="1"/>
      <c r="GST222" s="1"/>
      <c r="GSU222" s="1"/>
      <c r="GSV222" s="1"/>
      <c r="GSW222" s="1"/>
      <c r="GSX222" s="1"/>
      <c r="GSY222" s="1"/>
      <c r="GSZ222" s="1"/>
      <c r="GTA222" s="1"/>
      <c r="GTB222" s="1"/>
      <c r="GTC222" s="1"/>
      <c r="GTD222" s="1"/>
      <c r="GTE222" s="1"/>
      <c r="GTF222" s="1"/>
      <c r="GTG222" s="1"/>
      <c r="GTH222" s="1"/>
      <c r="GTI222" s="1"/>
      <c r="GTJ222" s="1"/>
      <c r="GTK222" s="1"/>
      <c r="GTL222" s="1"/>
      <c r="GTM222" s="1"/>
      <c r="GTN222" s="1"/>
      <c r="GTO222" s="1"/>
      <c r="GTP222" s="1"/>
      <c r="GTQ222" s="1"/>
      <c r="GTR222" s="1"/>
      <c r="GTS222" s="1"/>
      <c r="GTT222" s="1"/>
      <c r="GTU222" s="1"/>
      <c r="GTV222" s="1"/>
      <c r="GTW222" s="1"/>
      <c r="GTX222" s="1"/>
      <c r="GTY222" s="1"/>
      <c r="GTZ222" s="1"/>
      <c r="GUA222" s="1"/>
      <c r="GUB222" s="1"/>
      <c r="GUC222" s="1"/>
      <c r="GUD222" s="1"/>
      <c r="GUE222" s="1"/>
      <c r="GUF222" s="1"/>
      <c r="GUG222" s="1"/>
      <c r="GUH222" s="1"/>
      <c r="GUI222" s="1"/>
      <c r="GUJ222" s="1"/>
      <c r="GUK222" s="1"/>
      <c r="GUL222" s="1"/>
      <c r="GUM222" s="1"/>
      <c r="GUN222" s="1"/>
      <c r="GUO222" s="1"/>
      <c r="GUP222" s="1"/>
      <c r="GUQ222" s="1"/>
      <c r="GUR222" s="1"/>
      <c r="GUS222" s="1"/>
      <c r="GUT222" s="1"/>
      <c r="GUU222" s="1"/>
      <c r="GUV222" s="1"/>
      <c r="GUW222" s="1"/>
      <c r="GUX222" s="1"/>
      <c r="GUY222" s="1"/>
      <c r="GUZ222" s="1"/>
      <c r="GVA222" s="1"/>
      <c r="GVB222" s="1"/>
      <c r="GVC222" s="1"/>
      <c r="GVD222" s="1"/>
      <c r="GVE222" s="1"/>
      <c r="GVF222" s="1"/>
      <c r="GVG222" s="1"/>
      <c r="GVH222" s="1"/>
      <c r="GVI222" s="1"/>
      <c r="GVJ222" s="1"/>
      <c r="GVK222" s="1"/>
      <c r="GVL222" s="1"/>
      <c r="GVM222" s="1"/>
      <c r="GVN222" s="1"/>
      <c r="GVO222" s="1"/>
      <c r="GVP222" s="1"/>
      <c r="GVQ222" s="1"/>
      <c r="GVR222" s="1"/>
      <c r="GVS222" s="1"/>
      <c r="GVT222" s="1"/>
      <c r="GVU222" s="1"/>
      <c r="GVV222" s="1"/>
      <c r="GVW222" s="1"/>
      <c r="GVX222" s="1"/>
      <c r="GVY222" s="1"/>
      <c r="GVZ222" s="1"/>
      <c r="GWA222" s="1"/>
      <c r="GWB222" s="1"/>
      <c r="GWC222" s="1"/>
      <c r="GWD222" s="1"/>
      <c r="GWE222" s="1"/>
      <c r="GWF222" s="1"/>
      <c r="GWG222" s="1"/>
      <c r="GWH222" s="1"/>
      <c r="GWI222" s="1"/>
      <c r="GWJ222" s="1"/>
      <c r="GWK222" s="1"/>
      <c r="GWL222" s="1"/>
      <c r="GWM222" s="1"/>
      <c r="GWN222" s="1"/>
      <c r="GWO222" s="1"/>
      <c r="GWP222" s="1"/>
      <c r="GWQ222" s="1"/>
      <c r="GWR222" s="1"/>
      <c r="GWS222" s="1"/>
      <c r="GWT222" s="1"/>
      <c r="GWU222" s="1"/>
      <c r="GWV222" s="1"/>
      <c r="GWW222" s="1"/>
      <c r="GWX222" s="1"/>
      <c r="GWY222" s="1"/>
      <c r="GWZ222" s="1"/>
      <c r="GXA222" s="1"/>
      <c r="GXB222" s="1"/>
      <c r="GXC222" s="1"/>
      <c r="GXD222" s="1"/>
      <c r="GXE222" s="1"/>
      <c r="GXF222" s="1"/>
      <c r="GXG222" s="1"/>
      <c r="GXH222" s="1"/>
      <c r="GXI222" s="1"/>
      <c r="GXJ222" s="1"/>
      <c r="GXK222" s="1"/>
      <c r="GXL222" s="1"/>
      <c r="GXM222" s="1"/>
      <c r="GXN222" s="1"/>
      <c r="GXO222" s="1"/>
      <c r="GXP222" s="1"/>
      <c r="GXQ222" s="1"/>
      <c r="GXR222" s="1"/>
      <c r="GXS222" s="1"/>
      <c r="GXT222" s="1"/>
      <c r="GXU222" s="1"/>
      <c r="GXV222" s="1"/>
      <c r="GXW222" s="1"/>
      <c r="GXX222" s="1"/>
      <c r="GXY222" s="1"/>
      <c r="GXZ222" s="1"/>
      <c r="GYA222" s="1"/>
      <c r="GYB222" s="1"/>
      <c r="GYC222" s="1"/>
      <c r="GYD222" s="1"/>
      <c r="GYE222" s="1"/>
      <c r="GYF222" s="1"/>
      <c r="GYG222" s="1"/>
      <c r="GYH222" s="1"/>
      <c r="GYI222" s="1"/>
      <c r="GYJ222" s="1"/>
      <c r="GYK222" s="1"/>
      <c r="GYL222" s="1"/>
      <c r="GYM222" s="1"/>
      <c r="GYN222" s="1"/>
      <c r="GYO222" s="1"/>
      <c r="GYP222" s="1"/>
      <c r="GYQ222" s="1"/>
      <c r="GYR222" s="1"/>
      <c r="GYS222" s="1"/>
      <c r="GYT222" s="1"/>
      <c r="GYU222" s="1"/>
      <c r="GYV222" s="1"/>
      <c r="GYW222" s="1"/>
      <c r="GYX222" s="1"/>
      <c r="GYY222" s="1"/>
      <c r="GYZ222" s="1"/>
      <c r="GZA222" s="1"/>
      <c r="GZB222" s="1"/>
      <c r="GZC222" s="1"/>
      <c r="GZD222" s="1"/>
      <c r="GZE222" s="1"/>
      <c r="GZF222" s="1"/>
      <c r="GZG222" s="1"/>
      <c r="GZH222" s="1"/>
      <c r="GZI222" s="1"/>
      <c r="GZJ222" s="1"/>
      <c r="GZK222" s="1"/>
      <c r="GZL222" s="1"/>
      <c r="GZM222" s="1"/>
      <c r="GZN222" s="1"/>
      <c r="GZO222" s="1"/>
      <c r="GZP222" s="1"/>
      <c r="GZQ222" s="1"/>
      <c r="GZR222" s="1"/>
      <c r="GZS222" s="1"/>
      <c r="GZT222" s="1"/>
      <c r="GZU222" s="1"/>
      <c r="GZV222" s="1"/>
      <c r="GZW222" s="1"/>
      <c r="GZX222" s="1"/>
      <c r="GZY222" s="1"/>
      <c r="GZZ222" s="1"/>
      <c r="HAA222" s="1"/>
      <c r="HAB222" s="1"/>
      <c r="HAC222" s="1"/>
      <c r="HAD222" s="1"/>
      <c r="HAE222" s="1"/>
      <c r="HAF222" s="1"/>
      <c r="HAG222" s="1"/>
      <c r="HAH222" s="1"/>
      <c r="HAI222" s="1"/>
      <c r="HAJ222" s="1"/>
      <c r="HAK222" s="1"/>
      <c r="HAL222" s="1"/>
      <c r="HAM222" s="1"/>
      <c r="HAN222" s="1"/>
      <c r="HAO222" s="1"/>
      <c r="HAP222" s="1"/>
      <c r="HAQ222" s="1"/>
      <c r="HAR222" s="1"/>
      <c r="HAS222" s="1"/>
      <c r="HAT222" s="1"/>
      <c r="HAU222" s="1"/>
      <c r="HAV222" s="1"/>
      <c r="HAW222" s="1"/>
      <c r="HAX222" s="1"/>
      <c r="HAY222" s="1"/>
      <c r="HAZ222" s="1"/>
      <c r="HBA222" s="1"/>
      <c r="HBB222" s="1"/>
      <c r="HBC222" s="1"/>
      <c r="HBD222" s="1"/>
      <c r="HBE222" s="1"/>
      <c r="HBF222" s="1"/>
      <c r="HBG222" s="1"/>
      <c r="HBH222" s="1"/>
      <c r="HBI222" s="1"/>
      <c r="HBJ222" s="1"/>
      <c r="HBK222" s="1"/>
      <c r="HBL222" s="1"/>
      <c r="HBM222" s="1"/>
      <c r="HBN222" s="1"/>
      <c r="HBO222" s="1"/>
      <c r="HBP222" s="1"/>
      <c r="HBQ222" s="1"/>
      <c r="HBR222" s="1"/>
      <c r="HBS222" s="1"/>
      <c r="HBT222" s="1"/>
      <c r="HBU222" s="1"/>
      <c r="HBV222" s="1"/>
      <c r="HBW222" s="1"/>
      <c r="HBX222" s="1"/>
      <c r="HBY222" s="1"/>
      <c r="HBZ222" s="1"/>
      <c r="HCA222" s="1"/>
      <c r="HCB222" s="1"/>
      <c r="HCC222" s="1"/>
      <c r="HCD222" s="1"/>
      <c r="HCE222" s="1"/>
      <c r="HCF222" s="1"/>
      <c r="HCG222" s="1"/>
      <c r="HCH222" s="1"/>
      <c r="HCI222" s="1"/>
      <c r="HCJ222" s="1"/>
      <c r="HCK222" s="1"/>
      <c r="HCL222" s="1"/>
      <c r="HCM222" s="1"/>
      <c r="HCN222" s="1"/>
      <c r="HCO222" s="1"/>
      <c r="HCP222" s="1"/>
      <c r="HCQ222" s="1"/>
      <c r="HCR222" s="1"/>
      <c r="HCS222" s="1"/>
      <c r="HCT222" s="1"/>
      <c r="HCU222" s="1"/>
      <c r="HCV222" s="1"/>
      <c r="HCW222" s="1"/>
      <c r="HCX222" s="1"/>
      <c r="HCY222" s="1"/>
      <c r="HCZ222" s="1"/>
      <c r="HDA222" s="1"/>
      <c r="HDB222" s="1"/>
      <c r="HDC222" s="1"/>
      <c r="HDD222" s="1"/>
      <c r="HDE222" s="1"/>
      <c r="HDF222" s="1"/>
      <c r="HDG222" s="1"/>
      <c r="HDH222" s="1"/>
      <c r="HDI222" s="1"/>
      <c r="HDJ222" s="1"/>
      <c r="HDK222" s="1"/>
      <c r="HDL222" s="1"/>
      <c r="HDM222" s="1"/>
      <c r="HDN222" s="1"/>
      <c r="HDO222" s="1"/>
      <c r="HDP222" s="1"/>
      <c r="HDQ222" s="1"/>
      <c r="HDR222" s="1"/>
      <c r="HDS222" s="1"/>
      <c r="HDT222" s="1"/>
      <c r="HDU222" s="1"/>
      <c r="HDV222" s="1"/>
      <c r="HDW222" s="1"/>
      <c r="HDX222" s="1"/>
      <c r="HDY222" s="1"/>
      <c r="HDZ222" s="1"/>
      <c r="HEA222" s="1"/>
      <c r="HEB222" s="1"/>
      <c r="HEC222" s="1"/>
      <c r="HED222" s="1"/>
      <c r="HEE222" s="1"/>
      <c r="HEF222" s="1"/>
      <c r="HEG222" s="1"/>
      <c r="HEH222" s="1"/>
      <c r="HEI222" s="1"/>
      <c r="HEJ222" s="1"/>
      <c r="HEK222" s="1"/>
      <c r="HEL222" s="1"/>
      <c r="HEM222" s="1"/>
      <c r="HEN222" s="1"/>
      <c r="HEO222" s="1"/>
      <c r="HEP222" s="1"/>
      <c r="HEQ222" s="1"/>
      <c r="HER222" s="1"/>
      <c r="HES222" s="1"/>
      <c r="HET222" s="1"/>
      <c r="HEU222" s="1"/>
      <c r="HEV222" s="1"/>
      <c r="HEW222" s="1"/>
      <c r="HEX222" s="1"/>
      <c r="HEY222" s="1"/>
      <c r="HEZ222" s="1"/>
      <c r="HFA222" s="1"/>
      <c r="HFB222" s="1"/>
      <c r="HFC222" s="1"/>
      <c r="HFD222" s="1"/>
      <c r="HFE222" s="1"/>
      <c r="HFF222" s="1"/>
      <c r="HFG222" s="1"/>
      <c r="HFH222" s="1"/>
      <c r="HFI222" s="1"/>
      <c r="HFJ222" s="1"/>
      <c r="HFK222" s="1"/>
      <c r="HFL222" s="1"/>
      <c r="HFM222" s="1"/>
      <c r="HFN222" s="1"/>
      <c r="HFO222" s="1"/>
      <c r="HFP222" s="1"/>
      <c r="HFQ222" s="1"/>
      <c r="HFR222" s="1"/>
      <c r="HFS222" s="1"/>
      <c r="HFT222" s="1"/>
      <c r="HFU222" s="1"/>
      <c r="HFV222" s="1"/>
      <c r="HFW222" s="1"/>
      <c r="HFX222" s="1"/>
      <c r="HFY222" s="1"/>
      <c r="HFZ222" s="1"/>
      <c r="HGA222" s="1"/>
      <c r="HGB222" s="1"/>
      <c r="HGC222" s="1"/>
      <c r="HGD222" s="1"/>
      <c r="HGE222" s="1"/>
      <c r="HGF222" s="1"/>
      <c r="HGG222" s="1"/>
      <c r="HGH222" s="1"/>
      <c r="HGI222" s="1"/>
      <c r="HGJ222" s="1"/>
      <c r="HGK222" s="1"/>
      <c r="HGL222" s="1"/>
      <c r="HGM222" s="1"/>
      <c r="HGN222" s="1"/>
      <c r="HGO222" s="1"/>
      <c r="HGP222" s="1"/>
      <c r="HGQ222" s="1"/>
      <c r="HGR222" s="1"/>
      <c r="HGS222" s="1"/>
      <c r="HGT222" s="1"/>
      <c r="HGU222" s="1"/>
      <c r="HGV222" s="1"/>
      <c r="HGW222" s="1"/>
      <c r="HGX222" s="1"/>
      <c r="HGY222" s="1"/>
      <c r="HGZ222" s="1"/>
      <c r="HHA222" s="1"/>
      <c r="HHB222" s="1"/>
      <c r="HHC222" s="1"/>
      <c r="HHD222" s="1"/>
      <c r="HHE222" s="1"/>
      <c r="HHF222" s="1"/>
      <c r="HHG222" s="1"/>
      <c r="HHH222" s="1"/>
      <c r="HHI222" s="1"/>
      <c r="HHJ222" s="1"/>
      <c r="HHK222" s="1"/>
      <c r="HHL222" s="1"/>
      <c r="HHM222" s="1"/>
      <c r="HHN222" s="1"/>
      <c r="HHO222" s="1"/>
      <c r="HHP222" s="1"/>
      <c r="HHQ222" s="1"/>
      <c r="HHR222" s="1"/>
      <c r="HHS222" s="1"/>
      <c r="HHT222" s="1"/>
      <c r="HHU222" s="1"/>
      <c r="HHV222" s="1"/>
      <c r="HHW222" s="1"/>
      <c r="HHX222" s="1"/>
      <c r="HHY222" s="1"/>
      <c r="HHZ222" s="1"/>
      <c r="HIA222" s="1"/>
      <c r="HIB222" s="1"/>
      <c r="HIC222" s="1"/>
      <c r="HID222" s="1"/>
      <c r="HIE222" s="1"/>
      <c r="HIF222" s="1"/>
      <c r="HIG222" s="1"/>
      <c r="HIH222" s="1"/>
      <c r="HII222" s="1"/>
      <c r="HIJ222" s="1"/>
      <c r="HIK222" s="1"/>
      <c r="HIL222" s="1"/>
      <c r="HIM222" s="1"/>
      <c r="HIN222" s="1"/>
      <c r="HIO222" s="1"/>
      <c r="HIP222" s="1"/>
      <c r="HIQ222" s="1"/>
      <c r="HIR222" s="1"/>
      <c r="HIS222" s="1"/>
      <c r="HIT222" s="1"/>
      <c r="HIU222" s="1"/>
      <c r="HIV222" s="1"/>
      <c r="HIW222" s="1"/>
      <c r="HIX222" s="1"/>
      <c r="HIY222" s="1"/>
      <c r="HIZ222" s="1"/>
      <c r="HJA222" s="1"/>
      <c r="HJB222" s="1"/>
      <c r="HJC222" s="1"/>
      <c r="HJD222" s="1"/>
      <c r="HJE222" s="1"/>
      <c r="HJF222" s="1"/>
      <c r="HJG222" s="1"/>
      <c r="HJH222" s="1"/>
      <c r="HJI222" s="1"/>
      <c r="HJJ222" s="1"/>
      <c r="HJK222" s="1"/>
      <c r="HJL222" s="1"/>
      <c r="HJM222" s="1"/>
      <c r="HJN222" s="1"/>
      <c r="HJO222" s="1"/>
      <c r="HJP222" s="1"/>
      <c r="HJQ222" s="1"/>
      <c r="HJR222" s="1"/>
      <c r="HJS222" s="1"/>
      <c r="HJT222" s="1"/>
      <c r="HJU222" s="1"/>
      <c r="HJV222" s="1"/>
      <c r="HJW222" s="1"/>
      <c r="HJX222" s="1"/>
      <c r="HJY222" s="1"/>
      <c r="HJZ222" s="1"/>
      <c r="HKA222" s="1"/>
      <c r="HKB222" s="1"/>
      <c r="HKC222" s="1"/>
      <c r="HKD222" s="1"/>
      <c r="HKE222" s="1"/>
      <c r="HKF222" s="1"/>
      <c r="HKG222" s="1"/>
      <c r="HKH222" s="1"/>
      <c r="HKI222" s="1"/>
      <c r="HKJ222" s="1"/>
      <c r="HKK222" s="1"/>
      <c r="HKL222" s="1"/>
      <c r="HKM222" s="1"/>
      <c r="HKN222" s="1"/>
      <c r="HKO222" s="1"/>
      <c r="HKP222" s="1"/>
      <c r="HKQ222" s="1"/>
      <c r="HKR222" s="1"/>
      <c r="HKS222" s="1"/>
      <c r="HKT222" s="1"/>
      <c r="HKU222" s="1"/>
      <c r="HKV222" s="1"/>
      <c r="HKW222" s="1"/>
      <c r="HKX222" s="1"/>
      <c r="HKY222" s="1"/>
      <c r="HKZ222" s="1"/>
      <c r="HLA222" s="1"/>
      <c r="HLB222" s="1"/>
      <c r="HLC222" s="1"/>
      <c r="HLD222" s="1"/>
      <c r="HLE222" s="1"/>
      <c r="HLF222" s="1"/>
      <c r="HLG222" s="1"/>
      <c r="HLH222" s="1"/>
      <c r="HLI222" s="1"/>
      <c r="HLJ222" s="1"/>
      <c r="HLK222" s="1"/>
      <c r="HLL222" s="1"/>
      <c r="HLM222" s="1"/>
      <c r="HLN222" s="1"/>
      <c r="HLO222" s="1"/>
      <c r="HLP222" s="1"/>
      <c r="HLQ222" s="1"/>
      <c r="HLR222" s="1"/>
      <c r="HLS222" s="1"/>
      <c r="HLT222" s="1"/>
      <c r="HLU222" s="1"/>
      <c r="HLV222" s="1"/>
      <c r="HLW222" s="1"/>
      <c r="HLX222" s="1"/>
      <c r="HLY222" s="1"/>
      <c r="HLZ222" s="1"/>
      <c r="HMA222" s="1"/>
      <c r="HMB222" s="1"/>
      <c r="HMC222" s="1"/>
      <c r="HMD222" s="1"/>
      <c r="HME222" s="1"/>
      <c r="HMF222" s="1"/>
      <c r="HMG222" s="1"/>
      <c r="HMH222" s="1"/>
      <c r="HMI222" s="1"/>
      <c r="HMJ222" s="1"/>
      <c r="HMK222" s="1"/>
      <c r="HML222" s="1"/>
      <c r="HMM222" s="1"/>
      <c r="HMN222" s="1"/>
      <c r="HMO222" s="1"/>
      <c r="HMP222" s="1"/>
      <c r="HMQ222" s="1"/>
      <c r="HMR222" s="1"/>
      <c r="HMS222" s="1"/>
      <c r="HMT222" s="1"/>
      <c r="HMU222" s="1"/>
      <c r="HMV222" s="1"/>
      <c r="HMW222" s="1"/>
      <c r="HMX222" s="1"/>
      <c r="HMY222" s="1"/>
      <c r="HMZ222" s="1"/>
      <c r="HNA222" s="1"/>
      <c r="HNB222" s="1"/>
      <c r="HNC222" s="1"/>
      <c r="HND222" s="1"/>
      <c r="HNE222" s="1"/>
      <c r="HNF222" s="1"/>
      <c r="HNG222" s="1"/>
      <c r="HNH222" s="1"/>
      <c r="HNI222" s="1"/>
      <c r="HNJ222" s="1"/>
      <c r="HNK222" s="1"/>
      <c r="HNL222" s="1"/>
      <c r="HNM222" s="1"/>
      <c r="HNN222" s="1"/>
      <c r="HNO222" s="1"/>
      <c r="HNP222" s="1"/>
      <c r="HNQ222" s="1"/>
      <c r="HNR222" s="1"/>
      <c r="HNS222" s="1"/>
      <c r="HNT222" s="1"/>
      <c r="HNU222" s="1"/>
      <c r="HNV222" s="1"/>
      <c r="HNW222" s="1"/>
      <c r="HNX222" s="1"/>
      <c r="HNY222" s="1"/>
      <c r="HNZ222" s="1"/>
      <c r="HOA222" s="1"/>
      <c r="HOB222" s="1"/>
      <c r="HOC222" s="1"/>
      <c r="HOD222" s="1"/>
      <c r="HOE222" s="1"/>
      <c r="HOF222" s="1"/>
      <c r="HOG222" s="1"/>
      <c r="HOH222" s="1"/>
      <c r="HOI222" s="1"/>
      <c r="HOJ222" s="1"/>
      <c r="HOK222" s="1"/>
      <c r="HOL222" s="1"/>
      <c r="HOM222" s="1"/>
      <c r="HON222" s="1"/>
      <c r="HOO222" s="1"/>
      <c r="HOP222" s="1"/>
      <c r="HOQ222" s="1"/>
      <c r="HOR222" s="1"/>
      <c r="HOS222" s="1"/>
      <c r="HOT222" s="1"/>
      <c r="HOU222" s="1"/>
      <c r="HOV222" s="1"/>
      <c r="HOW222" s="1"/>
      <c r="HOX222" s="1"/>
      <c r="HOY222" s="1"/>
      <c r="HOZ222" s="1"/>
      <c r="HPA222" s="1"/>
      <c r="HPB222" s="1"/>
      <c r="HPC222" s="1"/>
      <c r="HPD222" s="1"/>
      <c r="HPE222" s="1"/>
      <c r="HPF222" s="1"/>
      <c r="HPG222" s="1"/>
      <c r="HPH222" s="1"/>
      <c r="HPI222" s="1"/>
      <c r="HPJ222" s="1"/>
      <c r="HPK222" s="1"/>
      <c r="HPL222" s="1"/>
      <c r="HPM222" s="1"/>
      <c r="HPN222" s="1"/>
      <c r="HPO222" s="1"/>
      <c r="HPP222" s="1"/>
      <c r="HPQ222" s="1"/>
      <c r="HPR222" s="1"/>
      <c r="HPS222" s="1"/>
      <c r="HPT222" s="1"/>
      <c r="HPU222" s="1"/>
      <c r="HPV222" s="1"/>
      <c r="HPW222" s="1"/>
      <c r="HPX222" s="1"/>
      <c r="HPY222" s="1"/>
      <c r="HPZ222" s="1"/>
      <c r="HQA222" s="1"/>
      <c r="HQB222" s="1"/>
      <c r="HQC222" s="1"/>
      <c r="HQD222" s="1"/>
      <c r="HQE222" s="1"/>
      <c r="HQF222" s="1"/>
      <c r="HQG222" s="1"/>
      <c r="HQH222" s="1"/>
      <c r="HQI222" s="1"/>
      <c r="HQJ222" s="1"/>
      <c r="HQK222" s="1"/>
      <c r="HQL222" s="1"/>
      <c r="HQM222" s="1"/>
      <c r="HQN222" s="1"/>
      <c r="HQO222" s="1"/>
      <c r="HQP222" s="1"/>
      <c r="HQQ222" s="1"/>
      <c r="HQR222" s="1"/>
      <c r="HQS222" s="1"/>
      <c r="HQT222" s="1"/>
      <c r="HQU222" s="1"/>
      <c r="HQV222" s="1"/>
      <c r="HQW222" s="1"/>
      <c r="HQX222" s="1"/>
      <c r="HQY222" s="1"/>
      <c r="HQZ222" s="1"/>
      <c r="HRA222" s="1"/>
      <c r="HRB222" s="1"/>
      <c r="HRC222" s="1"/>
      <c r="HRD222" s="1"/>
      <c r="HRE222" s="1"/>
      <c r="HRF222" s="1"/>
      <c r="HRG222" s="1"/>
      <c r="HRH222" s="1"/>
      <c r="HRI222" s="1"/>
      <c r="HRJ222" s="1"/>
      <c r="HRK222" s="1"/>
      <c r="HRL222" s="1"/>
      <c r="HRM222" s="1"/>
      <c r="HRN222" s="1"/>
      <c r="HRO222" s="1"/>
      <c r="HRP222" s="1"/>
      <c r="HRQ222" s="1"/>
      <c r="HRR222" s="1"/>
      <c r="HRS222" s="1"/>
      <c r="HRT222" s="1"/>
      <c r="HRU222" s="1"/>
      <c r="HRV222" s="1"/>
      <c r="HRW222" s="1"/>
      <c r="HRX222" s="1"/>
      <c r="HRY222" s="1"/>
      <c r="HRZ222" s="1"/>
      <c r="HSA222" s="1"/>
      <c r="HSB222" s="1"/>
      <c r="HSC222" s="1"/>
      <c r="HSD222" s="1"/>
      <c r="HSE222" s="1"/>
      <c r="HSF222" s="1"/>
      <c r="HSG222" s="1"/>
      <c r="HSH222" s="1"/>
      <c r="HSI222" s="1"/>
      <c r="HSJ222" s="1"/>
      <c r="HSK222" s="1"/>
      <c r="HSL222" s="1"/>
      <c r="HSM222" s="1"/>
      <c r="HSN222" s="1"/>
      <c r="HSO222" s="1"/>
      <c r="HSP222" s="1"/>
      <c r="HSQ222" s="1"/>
      <c r="HSR222" s="1"/>
      <c r="HSS222" s="1"/>
      <c r="HST222" s="1"/>
      <c r="HSU222" s="1"/>
      <c r="HSV222" s="1"/>
      <c r="HSW222" s="1"/>
      <c r="HSX222" s="1"/>
      <c r="HSY222" s="1"/>
      <c r="HSZ222" s="1"/>
      <c r="HTA222" s="1"/>
      <c r="HTB222" s="1"/>
      <c r="HTC222" s="1"/>
      <c r="HTD222" s="1"/>
      <c r="HTE222" s="1"/>
      <c r="HTF222" s="1"/>
      <c r="HTG222" s="1"/>
      <c r="HTH222" s="1"/>
      <c r="HTI222" s="1"/>
      <c r="HTJ222" s="1"/>
      <c r="HTK222" s="1"/>
      <c r="HTL222" s="1"/>
      <c r="HTM222" s="1"/>
      <c r="HTN222" s="1"/>
      <c r="HTO222" s="1"/>
      <c r="HTP222" s="1"/>
      <c r="HTQ222" s="1"/>
      <c r="HTR222" s="1"/>
      <c r="HTS222" s="1"/>
      <c r="HTT222" s="1"/>
      <c r="HTU222" s="1"/>
      <c r="HTV222" s="1"/>
      <c r="HTW222" s="1"/>
      <c r="HTX222" s="1"/>
      <c r="HTY222" s="1"/>
      <c r="HTZ222" s="1"/>
      <c r="HUA222" s="1"/>
      <c r="HUB222" s="1"/>
      <c r="HUC222" s="1"/>
      <c r="HUD222" s="1"/>
      <c r="HUE222" s="1"/>
      <c r="HUF222" s="1"/>
      <c r="HUG222" s="1"/>
      <c r="HUH222" s="1"/>
      <c r="HUI222" s="1"/>
      <c r="HUJ222" s="1"/>
      <c r="HUK222" s="1"/>
      <c r="HUL222" s="1"/>
      <c r="HUM222" s="1"/>
      <c r="HUN222" s="1"/>
      <c r="HUO222" s="1"/>
      <c r="HUP222" s="1"/>
      <c r="HUQ222" s="1"/>
      <c r="HUR222" s="1"/>
      <c r="HUS222" s="1"/>
      <c r="HUT222" s="1"/>
      <c r="HUU222" s="1"/>
      <c r="HUV222" s="1"/>
      <c r="HUW222" s="1"/>
      <c r="HUX222" s="1"/>
      <c r="HUY222" s="1"/>
      <c r="HUZ222" s="1"/>
      <c r="HVA222" s="1"/>
      <c r="HVB222" s="1"/>
      <c r="HVC222" s="1"/>
      <c r="HVD222" s="1"/>
      <c r="HVE222" s="1"/>
      <c r="HVF222" s="1"/>
      <c r="HVG222" s="1"/>
      <c r="HVH222" s="1"/>
      <c r="HVI222" s="1"/>
      <c r="HVJ222" s="1"/>
      <c r="HVK222" s="1"/>
      <c r="HVL222" s="1"/>
      <c r="HVM222" s="1"/>
      <c r="HVN222" s="1"/>
      <c r="HVO222" s="1"/>
      <c r="HVP222" s="1"/>
      <c r="HVQ222" s="1"/>
      <c r="HVR222" s="1"/>
      <c r="HVS222" s="1"/>
      <c r="HVT222" s="1"/>
      <c r="HVU222" s="1"/>
      <c r="HVV222" s="1"/>
      <c r="HVW222" s="1"/>
      <c r="HVX222" s="1"/>
      <c r="HVY222" s="1"/>
      <c r="HVZ222" s="1"/>
      <c r="HWA222" s="1"/>
      <c r="HWB222" s="1"/>
      <c r="HWC222" s="1"/>
      <c r="HWD222" s="1"/>
      <c r="HWE222" s="1"/>
      <c r="HWF222" s="1"/>
      <c r="HWG222" s="1"/>
      <c r="HWH222" s="1"/>
      <c r="HWI222" s="1"/>
      <c r="HWJ222" s="1"/>
      <c r="HWK222" s="1"/>
      <c r="HWL222" s="1"/>
      <c r="HWM222" s="1"/>
      <c r="HWN222" s="1"/>
      <c r="HWO222" s="1"/>
      <c r="HWP222" s="1"/>
      <c r="HWQ222" s="1"/>
      <c r="HWR222" s="1"/>
      <c r="HWS222" s="1"/>
      <c r="HWT222" s="1"/>
      <c r="HWU222" s="1"/>
      <c r="HWV222" s="1"/>
      <c r="HWW222" s="1"/>
      <c r="HWX222" s="1"/>
      <c r="HWY222" s="1"/>
      <c r="HWZ222" s="1"/>
      <c r="HXA222" s="1"/>
      <c r="HXB222" s="1"/>
      <c r="HXC222" s="1"/>
      <c r="HXD222" s="1"/>
      <c r="HXE222" s="1"/>
      <c r="HXF222" s="1"/>
      <c r="HXG222" s="1"/>
      <c r="HXH222" s="1"/>
      <c r="HXI222" s="1"/>
      <c r="HXJ222" s="1"/>
      <c r="HXK222" s="1"/>
      <c r="HXL222" s="1"/>
      <c r="HXM222" s="1"/>
      <c r="HXN222" s="1"/>
      <c r="HXO222" s="1"/>
      <c r="HXP222" s="1"/>
      <c r="HXQ222" s="1"/>
      <c r="HXR222" s="1"/>
      <c r="HXS222" s="1"/>
      <c r="HXT222" s="1"/>
      <c r="HXU222" s="1"/>
      <c r="HXV222" s="1"/>
      <c r="HXW222" s="1"/>
      <c r="HXX222" s="1"/>
      <c r="HXY222" s="1"/>
      <c r="HXZ222" s="1"/>
      <c r="HYA222" s="1"/>
      <c r="HYB222" s="1"/>
      <c r="HYC222" s="1"/>
      <c r="HYD222" s="1"/>
      <c r="HYE222" s="1"/>
      <c r="HYF222" s="1"/>
      <c r="HYG222" s="1"/>
      <c r="HYH222" s="1"/>
      <c r="HYI222" s="1"/>
      <c r="HYJ222" s="1"/>
      <c r="HYK222" s="1"/>
      <c r="HYL222" s="1"/>
      <c r="HYM222" s="1"/>
      <c r="HYN222" s="1"/>
      <c r="HYO222" s="1"/>
      <c r="HYP222" s="1"/>
      <c r="HYQ222" s="1"/>
      <c r="HYR222" s="1"/>
      <c r="HYS222" s="1"/>
      <c r="HYT222" s="1"/>
      <c r="HYU222" s="1"/>
      <c r="HYV222" s="1"/>
      <c r="HYW222" s="1"/>
      <c r="HYX222" s="1"/>
      <c r="HYY222" s="1"/>
      <c r="HYZ222" s="1"/>
      <c r="HZA222" s="1"/>
      <c r="HZB222" s="1"/>
      <c r="HZC222" s="1"/>
      <c r="HZD222" s="1"/>
      <c r="HZE222" s="1"/>
      <c r="HZF222" s="1"/>
      <c r="HZG222" s="1"/>
      <c r="HZH222" s="1"/>
      <c r="HZI222" s="1"/>
      <c r="HZJ222" s="1"/>
      <c r="HZK222" s="1"/>
      <c r="HZL222" s="1"/>
      <c r="HZM222" s="1"/>
      <c r="HZN222" s="1"/>
      <c r="HZO222" s="1"/>
      <c r="HZP222" s="1"/>
      <c r="HZQ222" s="1"/>
      <c r="HZR222" s="1"/>
      <c r="HZS222" s="1"/>
      <c r="HZT222" s="1"/>
      <c r="HZU222" s="1"/>
      <c r="HZV222" s="1"/>
      <c r="HZW222" s="1"/>
      <c r="HZX222" s="1"/>
      <c r="HZY222" s="1"/>
      <c r="HZZ222" s="1"/>
      <c r="IAA222" s="1"/>
      <c r="IAB222" s="1"/>
      <c r="IAC222" s="1"/>
      <c r="IAD222" s="1"/>
      <c r="IAE222" s="1"/>
      <c r="IAF222" s="1"/>
      <c r="IAG222" s="1"/>
      <c r="IAH222" s="1"/>
      <c r="IAI222" s="1"/>
      <c r="IAJ222" s="1"/>
      <c r="IAK222" s="1"/>
      <c r="IAL222" s="1"/>
      <c r="IAM222" s="1"/>
      <c r="IAN222" s="1"/>
      <c r="IAO222" s="1"/>
      <c r="IAP222" s="1"/>
      <c r="IAQ222" s="1"/>
      <c r="IAR222" s="1"/>
      <c r="IAS222" s="1"/>
      <c r="IAT222" s="1"/>
      <c r="IAU222" s="1"/>
      <c r="IAV222" s="1"/>
      <c r="IAW222" s="1"/>
      <c r="IAX222" s="1"/>
      <c r="IAY222" s="1"/>
      <c r="IAZ222" s="1"/>
      <c r="IBA222" s="1"/>
      <c r="IBB222" s="1"/>
      <c r="IBC222" s="1"/>
      <c r="IBD222" s="1"/>
      <c r="IBE222" s="1"/>
      <c r="IBF222" s="1"/>
      <c r="IBG222" s="1"/>
      <c r="IBH222" s="1"/>
      <c r="IBI222" s="1"/>
      <c r="IBJ222" s="1"/>
      <c r="IBK222" s="1"/>
      <c r="IBL222" s="1"/>
      <c r="IBM222" s="1"/>
      <c r="IBN222" s="1"/>
      <c r="IBO222" s="1"/>
      <c r="IBP222" s="1"/>
      <c r="IBQ222" s="1"/>
      <c r="IBR222" s="1"/>
      <c r="IBS222" s="1"/>
      <c r="IBT222" s="1"/>
      <c r="IBU222" s="1"/>
      <c r="IBV222" s="1"/>
      <c r="IBW222" s="1"/>
      <c r="IBX222" s="1"/>
      <c r="IBY222" s="1"/>
      <c r="IBZ222" s="1"/>
      <c r="ICA222" s="1"/>
      <c r="ICB222" s="1"/>
      <c r="ICC222" s="1"/>
      <c r="ICD222" s="1"/>
      <c r="ICE222" s="1"/>
      <c r="ICF222" s="1"/>
      <c r="ICG222" s="1"/>
      <c r="ICH222" s="1"/>
      <c r="ICI222" s="1"/>
      <c r="ICJ222" s="1"/>
      <c r="ICK222" s="1"/>
      <c r="ICL222" s="1"/>
      <c r="ICM222" s="1"/>
      <c r="ICN222" s="1"/>
      <c r="ICO222" s="1"/>
      <c r="ICP222" s="1"/>
      <c r="ICQ222" s="1"/>
      <c r="ICR222" s="1"/>
      <c r="ICS222" s="1"/>
      <c r="ICT222" s="1"/>
      <c r="ICU222" s="1"/>
      <c r="ICV222" s="1"/>
      <c r="ICW222" s="1"/>
      <c r="ICX222" s="1"/>
      <c r="ICY222" s="1"/>
      <c r="ICZ222" s="1"/>
      <c r="IDA222" s="1"/>
      <c r="IDB222" s="1"/>
      <c r="IDC222" s="1"/>
      <c r="IDD222" s="1"/>
      <c r="IDE222" s="1"/>
      <c r="IDF222" s="1"/>
      <c r="IDG222" s="1"/>
      <c r="IDH222" s="1"/>
      <c r="IDI222" s="1"/>
      <c r="IDJ222" s="1"/>
      <c r="IDK222" s="1"/>
      <c r="IDL222" s="1"/>
      <c r="IDM222" s="1"/>
      <c r="IDN222" s="1"/>
      <c r="IDO222" s="1"/>
      <c r="IDP222" s="1"/>
      <c r="IDQ222" s="1"/>
      <c r="IDR222" s="1"/>
      <c r="IDS222" s="1"/>
      <c r="IDT222" s="1"/>
      <c r="IDU222" s="1"/>
      <c r="IDV222" s="1"/>
      <c r="IDW222" s="1"/>
      <c r="IDX222" s="1"/>
      <c r="IDY222" s="1"/>
      <c r="IDZ222" s="1"/>
      <c r="IEA222" s="1"/>
      <c r="IEB222" s="1"/>
      <c r="IEC222" s="1"/>
      <c r="IED222" s="1"/>
      <c r="IEE222" s="1"/>
      <c r="IEF222" s="1"/>
      <c r="IEG222" s="1"/>
      <c r="IEH222" s="1"/>
      <c r="IEI222" s="1"/>
      <c r="IEJ222" s="1"/>
      <c r="IEK222" s="1"/>
      <c r="IEL222" s="1"/>
      <c r="IEM222" s="1"/>
      <c r="IEN222" s="1"/>
      <c r="IEO222" s="1"/>
      <c r="IEP222" s="1"/>
      <c r="IEQ222" s="1"/>
      <c r="IER222" s="1"/>
      <c r="IES222" s="1"/>
      <c r="IET222" s="1"/>
      <c r="IEU222" s="1"/>
      <c r="IEV222" s="1"/>
      <c r="IEW222" s="1"/>
      <c r="IEX222" s="1"/>
      <c r="IEY222" s="1"/>
      <c r="IEZ222" s="1"/>
      <c r="IFA222" s="1"/>
      <c r="IFB222" s="1"/>
      <c r="IFC222" s="1"/>
      <c r="IFD222" s="1"/>
      <c r="IFE222" s="1"/>
      <c r="IFF222" s="1"/>
      <c r="IFG222" s="1"/>
      <c r="IFH222" s="1"/>
      <c r="IFI222" s="1"/>
      <c r="IFJ222" s="1"/>
      <c r="IFK222" s="1"/>
      <c r="IFL222" s="1"/>
      <c r="IFM222" s="1"/>
      <c r="IFN222" s="1"/>
      <c r="IFO222" s="1"/>
      <c r="IFP222" s="1"/>
      <c r="IFQ222" s="1"/>
      <c r="IFR222" s="1"/>
      <c r="IFS222" s="1"/>
      <c r="IFT222" s="1"/>
      <c r="IFU222" s="1"/>
      <c r="IFV222" s="1"/>
      <c r="IFW222" s="1"/>
      <c r="IFX222" s="1"/>
      <c r="IFY222" s="1"/>
      <c r="IFZ222" s="1"/>
      <c r="IGA222" s="1"/>
      <c r="IGB222" s="1"/>
      <c r="IGC222" s="1"/>
      <c r="IGD222" s="1"/>
      <c r="IGE222" s="1"/>
      <c r="IGF222" s="1"/>
      <c r="IGG222" s="1"/>
      <c r="IGH222" s="1"/>
      <c r="IGI222" s="1"/>
      <c r="IGJ222" s="1"/>
      <c r="IGK222" s="1"/>
      <c r="IGL222" s="1"/>
      <c r="IGM222" s="1"/>
      <c r="IGN222" s="1"/>
      <c r="IGO222" s="1"/>
      <c r="IGP222" s="1"/>
      <c r="IGQ222" s="1"/>
      <c r="IGR222" s="1"/>
      <c r="IGS222" s="1"/>
      <c r="IGT222" s="1"/>
      <c r="IGU222" s="1"/>
      <c r="IGV222" s="1"/>
      <c r="IGW222" s="1"/>
      <c r="IGX222" s="1"/>
      <c r="IGY222" s="1"/>
      <c r="IGZ222" s="1"/>
      <c r="IHA222" s="1"/>
      <c r="IHB222" s="1"/>
      <c r="IHC222" s="1"/>
      <c r="IHD222" s="1"/>
      <c r="IHE222" s="1"/>
      <c r="IHF222" s="1"/>
      <c r="IHG222" s="1"/>
      <c r="IHH222" s="1"/>
      <c r="IHI222" s="1"/>
      <c r="IHJ222" s="1"/>
      <c r="IHK222" s="1"/>
      <c r="IHL222" s="1"/>
      <c r="IHM222" s="1"/>
      <c r="IHN222" s="1"/>
      <c r="IHO222" s="1"/>
      <c r="IHP222" s="1"/>
      <c r="IHQ222" s="1"/>
      <c r="IHR222" s="1"/>
      <c r="IHS222" s="1"/>
      <c r="IHT222" s="1"/>
      <c r="IHU222" s="1"/>
      <c r="IHV222" s="1"/>
      <c r="IHW222" s="1"/>
      <c r="IHX222" s="1"/>
      <c r="IHY222" s="1"/>
      <c r="IHZ222" s="1"/>
      <c r="IIA222" s="1"/>
      <c r="IIB222" s="1"/>
      <c r="IIC222" s="1"/>
      <c r="IID222" s="1"/>
      <c r="IIE222" s="1"/>
      <c r="IIF222" s="1"/>
      <c r="IIG222" s="1"/>
      <c r="IIH222" s="1"/>
      <c r="III222" s="1"/>
      <c r="IIJ222" s="1"/>
      <c r="IIK222" s="1"/>
      <c r="IIL222" s="1"/>
      <c r="IIM222" s="1"/>
      <c r="IIN222" s="1"/>
      <c r="IIO222" s="1"/>
      <c r="IIP222" s="1"/>
      <c r="IIQ222" s="1"/>
      <c r="IIR222" s="1"/>
      <c r="IIS222" s="1"/>
      <c r="IIT222" s="1"/>
      <c r="IIU222" s="1"/>
      <c r="IIV222" s="1"/>
      <c r="IIW222" s="1"/>
      <c r="IIX222" s="1"/>
      <c r="IIY222" s="1"/>
      <c r="IIZ222" s="1"/>
      <c r="IJA222" s="1"/>
      <c r="IJB222" s="1"/>
      <c r="IJC222" s="1"/>
      <c r="IJD222" s="1"/>
      <c r="IJE222" s="1"/>
      <c r="IJF222" s="1"/>
      <c r="IJG222" s="1"/>
      <c r="IJH222" s="1"/>
      <c r="IJI222" s="1"/>
      <c r="IJJ222" s="1"/>
      <c r="IJK222" s="1"/>
      <c r="IJL222" s="1"/>
      <c r="IJM222" s="1"/>
      <c r="IJN222" s="1"/>
      <c r="IJO222" s="1"/>
      <c r="IJP222" s="1"/>
      <c r="IJQ222" s="1"/>
      <c r="IJR222" s="1"/>
      <c r="IJS222" s="1"/>
      <c r="IJT222" s="1"/>
      <c r="IJU222" s="1"/>
      <c r="IJV222" s="1"/>
      <c r="IJW222" s="1"/>
      <c r="IJX222" s="1"/>
      <c r="IJY222" s="1"/>
      <c r="IJZ222" s="1"/>
      <c r="IKA222" s="1"/>
      <c r="IKB222" s="1"/>
      <c r="IKC222" s="1"/>
      <c r="IKD222" s="1"/>
      <c r="IKE222" s="1"/>
      <c r="IKF222" s="1"/>
      <c r="IKG222" s="1"/>
      <c r="IKH222" s="1"/>
      <c r="IKI222" s="1"/>
      <c r="IKJ222" s="1"/>
      <c r="IKK222" s="1"/>
      <c r="IKL222" s="1"/>
      <c r="IKM222" s="1"/>
      <c r="IKN222" s="1"/>
      <c r="IKO222" s="1"/>
      <c r="IKP222" s="1"/>
      <c r="IKQ222" s="1"/>
      <c r="IKR222" s="1"/>
      <c r="IKS222" s="1"/>
      <c r="IKT222" s="1"/>
      <c r="IKU222" s="1"/>
      <c r="IKV222" s="1"/>
      <c r="IKW222" s="1"/>
      <c r="IKX222" s="1"/>
      <c r="IKY222" s="1"/>
      <c r="IKZ222" s="1"/>
      <c r="ILA222" s="1"/>
      <c r="ILB222" s="1"/>
      <c r="ILC222" s="1"/>
      <c r="ILD222" s="1"/>
      <c r="ILE222" s="1"/>
      <c r="ILF222" s="1"/>
      <c r="ILG222" s="1"/>
      <c r="ILH222" s="1"/>
      <c r="ILI222" s="1"/>
      <c r="ILJ222" s="1"/>
      <c r="ILK222" s="1"/>
      <c r="ILL222" s="1"/>
      <c r="ILM222" s="1"/>
      <c r="ILN222" s="1"/>
      <c r="ILO222" s="1"/>
      <c r="ILP222" s="1"/>
      <c r="ILQ222" s="1"/>
      <c r="ILR222" s="1"/>
      <c r="ILS222" s="1"/>
      <c r="ILT222" s="1"/>
      <c r="ILU222" s="1"/>
      <c r="ILV222" s="1"/>
      <c r="ILW222" s="1"/>
      <c r="ILX222" s="1"/>
      <c r="ILY222" s="1"/>
      <c r="ILZ222" s="1"/>
      <c r="IMA222" s="1"/>
      <c r="IMB222" s="1"/>
      <c r="IMC222" s="1"/>
      <c r="IMD222" s="1"/>
      <c r="IME222" s="1"/>
      <c r="IMF222" s="1"/>
      <c r="IMG222" s="1"/>
      <c r="IMH222" s="1"/>
      <c r="IMI222" s="1"/>
      <c r="IMJ222" s="1"/>
      <c r="IMK222" s="1"/>
      <c r="IML222" s="1"/>
      <c r="IMM222" s="1"/>
      <c r="IMN222" s="1"/>
      <c r="IMO222" s="1"/>
      <c r="IMP222" s="1"/>
      <c r="IMQ222" s="1"/>
      <c r="IMR222" s="1"/>
      <c r="IMS222" s="1"/>
      <c r="IMT222" s="1"/>
      <c r="IMU222" s="1"/>
      <c r="IMV222" s="1"/>
      <c r="IMW222" s="1"/>
      <c r="IMX222" s="1"/>
      <c r="IMY222" s="1"/>
      <c r="IMZ222" s="1"/>
      <c r="INA222" s="1"/>
      <c r="INB222" s="1"/>
      <c r="INC222" s="1"/>
      <c r="IND222" s="1"/>
      <c r="INE222" s="1"/>
      <c r="INF222" s="1"/>
      <c r="ING222" s="1"/>
      <c r="INH222" s="1"/>
      <c r="INI222" s="1"/>
      <c r="INJ222" s="1"/>
      <c r="INK222" s="1"/>
      <c r="INL222" s="1"/>
      <c r="INM222" s="1"/>
      <c r="INN222" s="1"/>
      <c r="INO222" s="1"/>
      <c r="INP222" s="1"/>
      <c r="INQ222" s="1"/>
      <c r="INR222" s="1"/>
      <c r="INS222" s="1"/>
      <c r="INT222" s="1"/>
      <c r="INU222" s="1"/>
      <c r="INV222" s="1"/>
      <c r="INW222" s="1"/>
      <c r="INX222" s="1"/>
      <c r="INY222" s="1"/>
      <c r="INZ222" s="1"/>
      <c r="IOA222" s="1"/>
      <c r="IOB222" s="1"/>
      <c r="IOC222" s="1"/>
      <c r="IOD222" s="1"/>
      <c r="IOE222" s="1"/>
      <c r="IOF222" s="1"/>
      <c r="IOG222" s="1"/>
      <c r="IOH222" s="1"/>
      <c r="IOI222" s="1"/>
      <c r="IOJ222" s="1"/>
      <c r="IOK222" s="1"/>
      <c r="IOL222" s="1"/>
      <c r="IOM222" s="1"/>
      <c r="ION222" s="1"/>
      <c r="IOO222" s="1"/>
      <c r="IOP222" s="1"/>
      <c r="IOQ222" s="1"/>
      <c r="IOR222" s="1"/>
      <c r="IOS222" s="1"/>
      <c r="IOT222" s="1"/>
      <c r="IOU222" s="1"/>
      <c r="IOV222" s="1"/>
      <c r="IOW222" s="1"/>
      <c r="IOX222" s="1"/>
      <c r="IOY222" s="1"/>
      <c r="IOZ222" s="1"/>
      <c r="IPA222" s="1"/>
      <c r="IPB222" s="1"/>
      <c r="IPC222" s="1"/>
      <c r="IPD222" s="1"/>
      <c r="IPE222" s="1"/>
      <c r="IPF222" s="1"/>
      <c r="IPG222" s="1"/>
      <c r="IPH222" s="1"/>
      <c r="IPI222" s="1"/>
      <c r="IPJ222" s="1"/>
      <c r="IPK222" s="1"/>
      <c r="IPL222" s="1"/>
      <c r="IPM222" s="1"/>
      <c r="IPN222" s="1"/>
      <c r="IPO222" s="1"/>
      <c r="IPP222" s="1"/>
      <c r="IPQ222" s="1"/>
      <c r="IPR222" s="1"/>
      <c r="IPS222" s="1"/>
      <c r="IPT222" s="1"/>
      <c r="IPU222" s="1"/>
      <c r="IPV222" s="1"/>
      <c r="IPW222" s="1"/>
      <c r="IPX222" s="1"/>
      <c r="IPY222" s="1"/>
      <c r="IPZ222" s="1"/>
      <c r="IQA222" s="1"/>
      <c r="IQB222" s="1"/>
      <c r="IQC222" s="1"/>
      <c r="IQD222" s="1"/>
      <c r="IQE222" s="1"/>
      <c r="IQF222" s="1"/>
      <c r="IQG222" s="1"/>
      <c r="IQH222" s="1"/>
      <c r="IQI222" s="1"/>
      <c r="IQJ222" s="1"/>
      <c r="IQK222" s="1"/>
      <c r="IQL222" s="1"/>
      <c r="IQM222" s="1"/>
      <c r="IQN222" s="1"/>
      <c r="IQO222" s="1"/>
      <c r="IQP222" s="1"/>
      <c r="IQQ222" s="1"/>
      <c r="IQR222" s="1"/>
      <c r="IQS222" s="1"/>
      <c r="IQT222" s="1"/>
      <c r="IQU222" s="1"/>
      <c r="IQV222" s="1"/>
      <c r="IQW222" s="1"/>
      <c r="IQX222" s="1"/>
      <c r="IQY222" s="1"/>
      <c r="IQZ222" s="1"/>
      <c r="IRA222" s="1"/>
      <c r="IRB222" s="1"/>
      <c r="IRC222" s="1"/>
      <c r="IRD222" s="1"/>
      <c r="IRE222" s="1"/>
      <c r="IRF222" s="1"/>
      <c r="IRG222" s="1"/>
      <c r="IRH222" s="1"/>
      <c r="IRI222" s="1"/>
      <c r="IRJ222" s="1"/>
      <c r="IRK222" s="1"/>
      <c r="IRL222" s="1"/>
      <c r="IRM222" s="1"/>
      <c r="IRN222" s="1"/>
      <c r="IRO222" s="1"/>
      <c r="IRP222" s="1"/>
      <c r="IRQ222" s="1"/>
      <c r="IRR222" s="1"/>
      <c r="IRS222" s="1"/>
      <c r="IRT222" s="1"/>
      <c r="IRU222" s="1"/>
      <c r="IRV222" s="1"/>
      <c r="IRW222" s="1"/>
      <c r="IRX222" s="1"/>
      <c r="IRY222" s="1"/>
      <c r="IRZ222" s="1"/>
      <c r="ISA222" s="1"/>
      <c r="ISB222" s="1"/>
      <c r="ISC222" s="1"/>
      <c r="ISD222" s="1"/>
      <c r="ISE222" s="1"/>
      <c r="ISF222" s="1"/>
      <c r="ISG222" s="1"/>
      <c r="ISH222" s="1"/>
      <c r="ISI222" s="1"/>
      <c r="ISJ222" s="1"/>
      <c r="ISK222" s="1"/>
      <c r="ISL222" s="1"/>
      <c r="ISM222" s="1"/>
      <c r="ISN222" s="1"/>
      <c r="ISO222" s="1"/>
      <c r="ISP222" s="1"/>
      <c r="ISQ222" s="1"/>
      <c r="ISR222" s="1"/>
      <c r="ISS222" s="1"/>
      <c r="IST222" s="1"/>
      <c r="ISU222" s="1"/>
      <c r="ISV222" s="1"/>
      <c r="ISW222" s="1"/>
      <c r="ISX222" s="1"/>
      <c r="ISY222" s="1"/>
      <c r="ISZ222" s="1"/>
      <c r="ITA222" s="1"/>
      <c r="ITB222" s="1"/>
      <c r="ITC222" s="1"/>
      <c r="ITD222" s="1"/>
      <c r="ITE222" s="1"/>
      <c r="ITF222" s="1"/>
      <c r="ITG222" s="1"/>
      <c r="ITH222" s="1"/>
      <c r="ITI222" s="1"/>
      <c r="ITJ222" s="1"/>
      <c r="ITK222" s="1"/>
      <c r="ITL222" s="1"/>
      <c r="ITM222" s="1"/>
      <c r="ITN222" s="1"/>
      <c r="ITO222" s="1"/>
      <c r="ITP222" s="1"/>
      <c r="ITQ222" s="1"/>
      <c r="ITR222" s="1"/>
      <c r="ITS222" s="1"/>
      <c r="ITT222" s="1"/>
      <c r="ITU222" s="1"/>
      <c r="ITV222" s="1"/>
      <c r="ITW222" s="1"/>
      <c r="ITX222" s="1"/>
      <c r="ITY222" s="1"/>
      <c r="ITZ222" s="1"/>
      <c r="IUA222" s="1"/>
      <c r="IUB222" s="1"/>
      <c r="IUC222" s="1"/>
      <c r="IUD222" s="1"/>
      <c r="IUE222" s="1"/>
      <c r="IUF222" s="1"/>
      <c r="IUG222" s="1"/>
      <c r="IUH222" s="1"/>
      <c r="IUI222" s="1"/>
      <c r="IUJ222" s="1"/>
      <c r="IUK222" s="1"/>
      <c r="IUL222" s="1"/>
      <c r="IUM222" s="1"/>
      <c r="IUN222" s="1"/>
      <c r="IUO222" s="1"/>
      <c r="IUP222" s="1"/>
      <c r="IUQ222" s="1"/>
      <c r="IUR222" s="1"/>
      <c r="IUS222" s="1"/>
      <c r="IUT222" s="1"/>
      <c r="IUU222" s="1"/>
      <c r="IUV222" s="1"/>
      <c r="IUW222" s="1"/>
      <c r="IUX222" s="1"/>
      <c r="IUY222" s="1"/>
      <c r="IUZ222" s="1"/>
      <c r="IVA222" s="1"/>
      <c r="IVB222" s="1"/>
      <c r="IVC222" s="1"/>
      <c r="IVD222" s="1"/>
      <c r="IVE222" s="1"/>
      <c r="IVF222" s="1"/>
      <c r="IVG222" s="1"/>
      <c r="IVH222" s="1"/>
      <c r="IVI222" s="1"/>
      <c r="IVJ222" s="1"/>
      <c r="IVK222" s="1"/>
      <c r="IVL222" s="1"/>
      <c r="IVM222" s="1"/>
      <c r="IVN222" s="1"/>
      <c r="IVO222" s="1"/>
      <c r="IVP222" s="1"/>
      <c r="IVQ222" s="1"/>
      <c r="IVR222" s="1"/>
      <c r="IVS222" s="1"/>
      <c r="IVT222" s="1"/>
      <c r="IVU222" s="1"/>
      <c r="IVV222" s="1"/>
      <c r="IVW222" s="1"/>
      <c r="IVX222" s="1"/>
      <c r="IVY222" s="1"/>
      <c r="IVZ222" s="1"/>
      <c r="IWA222" s="1"/>
      <c r="IWB222" s="1"/>
      <c r="IWC222" s="1"/>
      <c r="IWD222" s="1"/>
      <c r="IWE222" s="1"/>
      <c r="IWF222" s="1"/>
      <c r="IWG222" s="1"/>
      <c r="IWH222" s="1"/>
      <c r="IWI222" s="1"/>
      <c r="IWJ222" s="1"/>
      <c r="IWK222" s="1"/>
      <c r="IWL222" s="1"/>
      <c r="IWM222" s="1"/>
      <c r="IWN222" s="1"/>
      <c r="IWO222" s="1"/>
      <c r="IWP222" s="1"/>
      <c r="IWQ222" s="1"/>
      <c r="IWR222" s="1"/>
      <c r="IWS222" s="1"/>
      <c r="IWT222" s="1"/>
      <c r="IWU222" s="1"/>
      <c r="IWV222" s="1"/>
      <c r="IWW222" s="1"/>
      <c r="IWX222" s="1"/>
      <c r="IWY222" s="1"/>
      <c r="IWZ222" s="1"/>
      <c r="IXA222" s="1"/>
      <c r="IXB222" s="1"/>
      <c r="IXC222" s="1"/>
      <c r="IXD222" s="1"/>
      <c r="IXE222" s="1"/>
      <c r="IXF222" s="1"/>
      <c r="IXG222" s="1"/>
      <c r="IXH222" s="1"/>
      <c r="IXI222" s="1"/>
      <c r="IXJ222" s="1"/>
      <c r="IXK222" s="1"/>
      <c r="IXL222" s="1"/>
      <c r="IXM222" s="1"/>
      <c r="IXN222" s="1"/>
      <c r="IXO222" s="1"/>
      <c r="IXP222" s="1"/>
      <c r="IXQ222" s="1"/>
      <c r="IXR222" s="1"/>
      <c r="IXS222" s="1"/>
      <c r="IXT222" s="1"/>
      <c r="IXU222" s="1"/>
      <c r="IXV222" s="1"/>
      <c r="IXW222" s="1"/>
      <c r="IXX222" s="1"/>
      <c r="IXY222" s="1"/>
      <c r="IXZ222" s="1"/>
      <c r="IYA222" s="1"/>
      <c r="IYB222" s="1"/>
      <c r="IYC222" s="1"/>
      <c r="IYD222" s="1"/>
      <c r="IYE222" s="1"/>
      <c r="IYF222" s="1"/>
      <c r="IYG222" s="1"/>
      <c r="IYH222" s="1"/>
      <c r="IYI222" s="1"/>
      <c r="IYJ222" s="1"/>
      <c r="IYK222" s="1"/>
      <c r="IYL222" s="1"/>
      <c r="IYM222" s="1"/>
      <c r="IYN222" s="1"/>
      <c r="IYO222" s="1"/>
      <c r="IYP222" s="1"/>
      <c r="IYQ222" s="1"/>
      <c r="IYR222" s="1"/>
      <c r="IYS222" s="1"/>
      <c r="IYT222" s="1"/>
      <c r="IYU222" s="1"/>
      <c r="IYV222" s="1"/>
      <c r="IYW222" s="1"/>
      <c r="IYX222" s="1"/>
      <c r="IYY222" s="1"/>
      <c r="IYZ222" s="1"/>
      <c r="IZA222" s="1"/>
      <c r="IZB222" s="1"/>
      <c r="IZC222" s="1"/>
      <c r="IZD222" s="1"/>
      <c r="IZE222" s="1"/>
      <c r="IZF222" s="1"/>
      <c r="IZG222" s="1"/>
      <c r="IZH222" s="1"/>
      <c r="IZI222" s="1"/>
      <c r="IZJ222" s="1"/>
      <c r="IZK222" s="1"/>
      <c r="IZL222" s="1"/>
      <c r="IZM222" s="1"/>
      <c r="IZN222" s="1"/>
      <c r="IZO222" s="1"/>
      <c r="IZP222" s="1"/>
      <c r="IZQ222" s="1"/>
      <c r="IZR222" s="1"/>
      <c r="IZS222" s="1"/>
      <c r="IZT222" s="1"/>
      <c r="IZU222" s="1"/>
      <c r="IZV222" s="1"/>
      <c r="IZW222" s="1"/>
      <c r="IZX222" s="1"/>
      <c r="IZY222" s="1"/>
      <c r="IZZ222" s="1"/>
      <c r="JAA222" s="1"/>
      <c r="JAB222" s="1"/>
      <c r="JAC222" s="1"/>
      <c r="JAD222" s="1"/>
      <c r="JAE222" s="1"/>
      <c r="JAF222" s="1"/>
      <c r="JAG222" s="1"/>
      <c r="JAH222" s="1"/>
      <c r="JAI222" s="1"/>
      <c r="JAJ222" s="1"/>
      <c r="JAK222" s="1"/>
      <c r="JAL222" s="1"/>
      <c r="JAM222" s="1"/>
      <c r="JAN222" s="1"/>
      <c r="JAO222" s="1"/>
      <c r="JAP222" s="1"/>
      <c r="JAQ222" s="1"/>
      <c r="JAR222" s="1"/>
      <c r="JAS222" s="1"/>
      <c r="JAT222" s="1"/>
      <c r="JAU222" s="1"/>
      <c r="JAV222" s="1"/>
      <c r="JAW222" s="1"/>
      <c r="JAX222" s="1"/>
      <c r="JAY222" s="1"/>
      <c r="JAZ222" s="1"/>
      <c r="JBA222" s="1"/>
      <c r="JBB222" s="1"/>
      <c r="JBC222" s="1"/>
      <c r="JBD222" s="1"/>
      <c r="JBE222" s="1"/>
      <c r="JBF222" s="1"/>
      <c r="JBG222" s="1"/>
      <c r="JBH222" s="1"/>
      <c r="JBI222" s="1"/>
      <c r="JBJ222" s="1"/>
      <c r="JBK222" s="1"/>
      <c r="JBL222" s="1"/>
      <c r="JBM222" s="1"/>
      <c r="JBN222" s="1"/>
      <c r="JBO222" s="1"/>
      <c r="JBP222" s="1"/>
      <c r="JBQ222" s="1"/>
      <c r="JBR222" s="1"/>
      <c r="JBS222" s="1"/>
      <c r="JBT222" s="1"/>
      <c r="JBU222" s="1"/>
      <c r="JBV222" s="1"/>
      <c r="JBW222" s="1"/>
      <c r="JBX222" s="1"/>
      <c r="JBY222" s="1"/>
      <c r="JBZ222" s="1"/>
      <c r="JCA222" s="1"/>
      <c r="JCB222" s="1"/>
      <c r="JCC222" s="1"/>
      <c r="JCD222" s="1"/>
      <c r="JCE222" s="1"/>
      <c r="JCF222" s="1"/>
      <c r="JCG222" s="1"/>
      <c r="JCH222" s="1"/>
      <c r="JCI222" s="1"/>
      <c r="JCJ222" s="1"/>
      <c r="JCK222" s="1"/>
      <c r="JCL222" s="1"/>
      <c r="JCM222" s="1"/>
      <c r="JCN222" s="1"/>
      <c r="JCO222" s="1"/>
      <c r="JCP222" s="1"/>
      <c r="JCQ222" s="1"/>
      <c r="JCR222" s="1"/>
      <c r="JCS222" s="1"/>
      <c r="JCT222" s="1"/>
      <c r="JCU222" s="1"/>
      <c r="JCV222" s="1"/>
      <c r="JCW222" s="1"/>
      <c r="JCX222" s="1"/>
      <c r="JCY222" s="1"/>
      <c r="JCZ222" s="1"/>
      <c r="JDA222" s="1"/>
      <c r="JDB222" s="1"/>
      <c r="JDC222" s="1"/>
      <c r="JDD222" s="1"/>
      <c r="JDE222" s="1"/>
      <c r="JDF222" s="1"/>
      <c r="JDG222" s="1"/>
      <c r="JDH222" s="1"/>
      <c r="JDI222" s="1"/>
      <c r="JDJ222" s="1"/>
      <c r="JDK222" s="1"/>
      <c r="JDL222" s="1"/>
      <c r="JDM222" s="1"/>
      <c r="JDN222" s="1"/>
      <c r="JDO222" s="1"/>
      <c r="JDP222" s="1"/>
      <c r="JDQ222" s="1"/>
      <c r="JDR222" s="1"/>
      <c r="JDS222" s="1"/>
      <c r="JDT222" s="1"/>
      <c r="JDU222" s="1"/>
      <c r="JDV222" s="1"/>
      <c r="JDW222" s="1"/>
      <c r="JDX222" s="1"/>
      <c r="JDY222" s="1"/>
      <c r="JDZ222" s="1"/>
      <c r="JEA222" s="1"/>
      <c r="JEB222" s="1"/>
      <c r="JEC222" s="1"/>
      <c r="JED222" s="1"/>
      <c r="JEE222" s="1"/>
      <c r="JEF222" s="1"/>
      <c r="JEG222" s="1"/>
      <c r="JEH222" s="1"/>
      <c r="JEI222" s="1"/>
      <c r="JEJ222" s="1"/>
      <c r="JEK222" s="1"/>
      <c r="JEL222" s="1"/>
      <c r="JEM222" s="1"/>
      <c r="JEN222" s="1"/>
      <c r="JEO222" s="1"/>
      <c r="JEP222" s="1"/>
      <c r="JEQ222" s="1"/>
      <c r="JER222" s="1"/>
      <c r="JES222" s="1"/>
      <c r="JET222" s="1"/>
      <c r="JEU222" s="1"/>
      <c r="JEV222" s="1"/>
      <c r="JEW222" s="1"/>
      <c r="JEX222" s="1"/>
      <c r="JEY222" s="1"/>
      <c r="JEZ222" s="1"/>
      <c r="JFA222" s="1"/>
      <c r="JFB222" s="1"/>
      <c r="JFC222" s="1"/>
      <c r="JFD222" s="1"/>
      <c r="JFE222" s="1"/>
      <c r="JFF222" s="1"/>
      <c r="JFG222" s="1"/>
      <c r="JFH222" s="1"/>
      <c r="JFI222" s="1"/>
      <c r="JFJ222" s="1"/>
      <c r="JFK222" s="1"/>
      <c r="JFL222" s="1"/>
      <c r="JFM222" s="1"/>
      <c r="JFN222" s="1"/>
      <c r="JFO222" s="1"/>
      <c r="JFP222" s="1"/>
      <c r="JFQ222" s="1"/>
      <c r="JFR222" s="1"/>
      <c r="JFS222" s="1"/>
      <c r="JFT222" s="1"/>
      <c r="JFU222" s="1"/>
      <c r="JFV222" s="1"/>
      <c r="JFW222" s="1"/>
      <c r="JFX222" s="1"/>
      <c r="JFY222" s="1"/>
      <c r="JFZ222" s="1"/>
      <c r="JGA222" s="1"/>
      <c r="JGB222" s="1"/>
      <c r="JGC222" s="1"/>
      <c r="JGD222" s="1"/>
      <c r="JGE222" s="1"/>
      <c r="JGF222" s="1"/>
      <c r="JGG222" s="1"/>
      <c r="JGH222" s="1"/>
      <c r="JGI222" s="1"/>
      <c r="JGJ222" s="1"/>
      <c r="JGK222" s="1"/>
      <c r="JGL222" s="1"/>
      <c r="JGM222" s="1"/>
      <c r="JGN222" s="1"/>
      <c r="JGO222" s="1"/>
      <c r="JGP222" s="1"/>
      <c r="JGQ222" s="1"/>
      <c r="JGR222" s="1"/>
      <c r="JGS222" s="1"/>
      <c r="JGT222" s="1"/>
      <c r="JGU222" s="1"/>
      <c r="JGV222" s="1"/>
      <c r="JGW222" s="1"/>
      <c r="JGX222" s="1"/>
      <c r="JGY222" s="1"/>
      <c r="JGZ222" s="1"/>
      <c r="JHA222" s="1"/>
      <c r="JHB222" s="1"/>
      <c r="JHC222" s="1"/>
      <c r="JHD222" s="1"/>
      <c r="JHE222" s="1"/>
      <c r="JHF222" s="1"/>
      <c r="JHG222" s="1"/>
      <c r="JHH222" s="1"/>
      <c r="JHI222" s="1"/>
      <c r="JHJ222" s="1"/>
      <c r="JHK222" s="1"/>
      <c r="JHL222" s="1"/>
      <c r="JHM222" s="1"/>
      <c r="JHN222" s="1"/>
      <c r="JHO222" s="1"/>
      <c r="JHP222" s="1"/>
      <c r="JHQ222" s="1"/>
      <c r="JHR222" s="1"/>
      <c r="JHS222" s="1"/>
      <c r="JHT222" s="1"/>
      <c r="JHU222" s="1"/>
      <c r="JHV222" s="1"/>
      <c r="JHW222" s="1"/>
      <c r="JHX222" s="1"/>
      <c r="JHY222" s="1"/>
      <c r="JHZ222" s="1"/>
      <c r="JIA222" s="1"/>
      <c r="JIB222" s="1"/>
      <c r="JIC222" s="1"/>
      <c r="JID222" s="1"/>
      <c r="JIE222" s="1"/>
      <c r="JIF222" s="1"/>
      <c r="JIG222" s="1"/>
      <c r="JIH222" s="1"/>
      <c r="JII222" s="1"/>
      <c r="JIJ222" s="1"/>
      <c r="JIK222" s="1"/>
      <c r="JIL222" s="1"/>
      <c r="JIM222" s="1"/>
      <c r="JIN222" s="1"/>
      <c r="JIO222" s="1"/>
      <c r="JIP222" s="1"/>
      <c r="JIQ222" s="1"/>
      <c r="JIR222" s="1"/>
      <c r="JIS222" s="1"/>
      <c r="JIT222" s="1"/>
      <c r="JIU222" s="1"/>
      <c r="JIV222" s="1"/>
      <c r="JIW222" s="1"/>
      <c r="JIX222" s="1"/>
      <c r="JIY222" s="1"/>
      <c r="JIZ222" s="1"/>
      <c r="JJA222" s="1"/>
      <c r="JJB222" s="1"/>
      <c r="JJC222" s="1"/>
      <c r="JJD222" s="1"/>
      <c r="JJE222" s="1"/>
      <c r="JJF222" s="1"/>
      <c r="JJG222" s="1"/>
      <c r="JJH222" s="1"/>
      <c r="JJI222" s="1"/>
      <c r="JJJ222" s="1"/>
      <c r="JJK222" s="1"/>
      <c r="JJL222" s="1"/>
      <c r="JJM222" s="1"/>
      <c r="JJN222" s="1"/>
      <c r="JJO222" s="1"/>
      <c r="JJP222" s="1"/>
      <c r="JJQ222" s="1"/>
      <c r="JJR222" s="1"/>
      <c r="JJS222" s="1"/>
      <c r="JJT222" s="1"/>
      <c r="JJU222" s="1"/>
      <c r="JJV222" s="1"/>
      <c r="JJW222" s="1"/>
      <c r="JJX222" s="1"/>
      <c r="JJY222" s="1"/>
      <c r="JJZ222" s="1"/>
      <c r="JKA222" s="1"/>
      <c r="JKB222" s="1"/>
      <c r="JKC222" s="1"/>
      <c r="JKD222" s="1"/>
      <c r="JKE222" s="1"/>
      <c r="JKF222" s="1"/>
      <c r="JKG222" s="1"/>
      <c r="JKH222" s="1"/>
      <c r="JKI222" s="1"/>
      <c r="JKJ222" s="1"/>
      <c r="JKK222" s="1"/>
      <c r="JKL222" s="1"/>
      <c r="JKM222" s="1"/>
      <c r="JKN222" s="1"/>
      <c r="JKO222" s="1"/>
      <c r="JKP222" s="1"/>
      <c r="JKQ222" s="1"/>
      <c r="JKR222" s="1"/>
      <c r="JKS222" s="1"/>
      <c r="JKT222" s="1"/>
      <c r="JKU222" s="1"/>
      <c r="JKV222" s="1"/>
      <c r="JKW222" s="1"/>
      <c r="JKX222" s="1"/>
      <c r="JKY222" s="1"/>
      <c r="JKZ222" s="1"/>
      <c r="JLA222" s="1"/>
      <c r="JLB222" s="1"/>
      <c r="JLC222" s="1"/>
      <c r="JLD222" s="1"/>
      <c r="JLE222" s="1"/>
      <c r="JLF222" s="1"/>
      <c r="JLG222" s="1"/>
      <c r="JLH222" s="1"/>
      <c r="JLI222" s="1"/>
      <c r="JLJ222" s="1"/>
      <c r="JLK222" s="1"/>
      <c r="JLL222" s="1"/>
      <c r="JLM222" s="1"/>
      <c r="JLN222" s="1"/>
      <c r="JLO222" s="1"/>
      <c r="JLP222" s="1"/>
      <c r="JLQ222" s="1"/>
      <c r="JLR222" s="1"/>
      <c r="JLS222" s="1"/>
      <c r="JLT222" s="1"/>
      <c r="JLU222" s="1"/>
      <c r="JLV222" s="1"/>
      <c r="JLW222" s="1"/>
      <c r="JLX222" s="1"/>
      <c r="JLY222" s="1"/>
      <c r="JLZ222" s="1"/>
      <c r="JMA222" s="1"/>
      <c r="JMB222" s="1"/>
      <c r="JMC222" s="1"/>
      <c r="JMD222" s="1"/>
      <c r="JME222" s="1"/>
      <c r="JMF222" s="1"/>
      <c r="JMG222" s="1"/>
      <c r="JMH222" s="1"/>
      <c r="JMI222" s="1"/>
      <c r="JMJ222" s="1"/>
      <c r="JMK222" s="1"/>
      <c r="JML222" s="1"/>
      <c r="JMM222" s="1"/>
      <c r="JMN222" s="1"/>
      <c r="JMO222" s="1"/>
      <c r="JMP222" s="1"/>
      <c r="JMQ222" s="1"/>
      <c r="JMR222" s="1"/>
      <c r="JMS222" s="1"/>
      <c r="JMT222" s="1"/>
      <c r="JMU222" s="1"/>
      <c r="JMV222" s="1"/>
      <c r="JMW222" s="1"/>
      <c r="JMX222" s="1"/>
      <c r="JMY222" s="1"/>
      <c r="JMZ222" s="1"/>
      <c r="JNA222" s="1"/>
      <c r="JNB222" s="1"/>
      <c r="JNC222" s="1"/>
      <c r="JND222" s="1"/>
      <c r="JNE222" s="1"/>
      <c r="JNF222" s="1"/>
      <c r="JNG222" s="1"/>
      <c r="JNH222" s="1"/>
      <c r="JNI222" s="1"/>
      <c r="JNJ222" s="1"/>
      <c r="JNK222" s="1"/>
      <c r="JNL222" s="1"/>
      <c r="JNM222" s="1"/>
      <c r="JNN222" s="1"/>
      <c r="JNO222" s="1"/>
      <c r="JNP222" s="1"/>
      <c r="JNQ222" s="1"/>
      <c r="JNR222" s="1"/>
      <c r="JNS222" s="1"/>
      <c r="JNT222" s="1"/>
      <c r="JNU222" s="1"/>
      <c r="JNV222" s="1"/>
      <c r="JNW222" s="1"/>
      <c r="JNX222" s="1"/>
      <c r="JNY222" s="1"/>
      <c r="JNZ222" s="1"/>
      <c r="JOA222" s="1"/>
      <c r="JOB222" s="1"/>
      <c r="JOC222" s="1"/>
      <c r="JOD222" s="1"/>
      <c r="JOE222" s="1"/>
      <c r="JOF222" s="1"/>
      <c r="JOG222" s="1"/>
      <c r="JOH222" s="1"/>
      <c r="JOI222" s="1"/>
      <c r="JOJ222" s="1"/>
      <c r="JOK222" s="1"/>
      <c r="JOL222" s="1"/>
      <c r="JOM222" s="1"/>
      <c r="JON222" s="1"/>
      <c r="JOO222" s="1"/>
      <c r="JOP222" s="1"/>
      <c r="JOQ222" s="1"/>
      <c r="JOR222" s="1"/>
      <c r="JOS222" s="1"/>
      <c r="JOT222" s="1"/>
      <c r="JOU222" s="1"/>
      <c r="JOV222" s="1"/>
      <c r="JOW222" s="1"/>
      <c r="JOX222" s="1"/>
      <c r="JOY222" s="1"/>
      <c r="JOZ222" s="1"/>
      <c r="JPA222" s="1"/>
      <c r="JPB222" s="1"/>
      <c r="JPC222" s="1"/>
      <c r="JPD222" s="1"/>
      <c r="JPE222" s="1"/>
      <c r="JPF222" s="1"/>
      <c r="JPG222" s="1"/>
      <c r="JPH222" s="1"/>
      <c r="JPI222" s="1"/>
      <c r="JPJ222" s="1"/>
      <c r="JPK222" s="1"/>
      <c r="JPL222" s="1"/>
      <c r="JPM222" s="1"/>
      <c r="JPN222" s="1"/>
      <c r="JPO222" s="1"/>
      <c r="JPP222" s="1"/>
      <c r="JPQ222" s="1"/>
      <c r="JPR222" s="1"/>
      <c r="JPS222" s="1"/>
      <c r="JPT222" s="1"/>
      <c r="JPU222" s="1"/>
      <c r="JPV222" s="1"/>
      <c r="JPW222" s="1"/>
      <c r="JPX222" s="1"/>
      <c r="JPY222" s="1"/>
      <c r="JPZ222" s="1"/>
      <c r="JQA222" s="1"/>
      <c r="JQB222" s="1"/>
      <c r="JQC222" s="1"/>
      <c r="JQD222" s="1"/>
      <c r="JQE222" s="1"/>
      <c r="JQF222" s="1"/>
      <c r="JQG222" s="1"/>
      <c r="JQH222" s="1"/>
      <c r="JQI222" s="1"/>
      <c r="JQJ222" s="1"/>
      <c r="JQK222" s="1"/>
      <c r="JQL222" s="1"/>
      <c r="JQM222" s="1"/>
      <c r="JQN222" s="1"/>
      <c r="JQO222" s="1"/>
      <c r="JQP222" s="1"/>
      <c r="JQQ222" s="1"/>
      <c r="JQR222" s="1"/>
      <c r="JQS222" s="1"/>
      <c r="JQT222" s="1"/>
      <c r="JQU222" s="1"/>
      <c r="JQV222" s="1"/>
      <c r="JQW222" s="1"/>
      <c r="JQX222" s="1"/>
      <c r="JQY222" s="1"/>
      <c r="JQZ222" s="1"/>
      <c r="JRA222" s="1"/>
      <c r="JRB222" s="1"/>
      <c r="JRC222" s="1"/>
      <c r="JRD222" s="1"/>
      <c r="JRE222" s="1"/>
      <c r="JRF222" s="1"/>
      <c r="JRG222" s="1"/>
      <c r="JRH222" s="1"/>
      <c r="JRI222" s="1"/>
      <c r="JRJ222" s="1"/>
      <c r="JRK222" s="1"/>
      <c r="JRL222" s="1"/>
      <c r="JRM222" s="1"/>
      <c r="JRN222" s="1"/>
      <c r="JRO222" s="1"/>
      <c r="JRP222" s="1"/>
      <c r="JRQ222" s="1"/>
      <c r="JRR222" s="1"/>
      <c r="JRS222" s="1"/>
      <c r="JRT222" s="1"/>
      <c r="JRU222" s="1"/>
      <c r="JRV222" s="1"/>
      <c r="JRW222" s="1"/>
      <c r="JRX222" s="1"/>
      <c r="JRY222" s="1"/>
      <c r="JRZ222" s="1"/>
      <c r="JSA222" s="1"/>
      <c r="JSB222" s="1"/>
      <c r="JSC222" s="1"/>
      <c r="JSD222" s="1"/>
      <c r="JSE222" s="1"/>
      <c r="JSF222" s="1"/>
      <c r="JSG222" s="1"/>
      <c r="JSH222" s="1"/>
      <c r="JSI222" s="1"/>
      <c r="JSJ222" s="1"/>
      <c r="JSK222" s="1"/>
      <c r="JSL222" s="1"/>
      <c r="JSM222" s="1"/>
      <c r="JSN222" s="1"/>
      <c r="JSO222" s="1"/>
      <c r="JSP222" s="1"/>
      <c r="JSQ222" s="1"/>
      <c r="JSR222" s="1"/>
      <c r="JSS222" s="1"/>
      <c r="JST222" s="1"/>
      <c r="JSU222" s="1"/>
      <c r="JSV222" s="1"/>
      <c r="JSW222" s="1"/>
      <c r="JSX222" s="1"/>
      <c r="JSY222" s="1"/>
      <c r="JSZ222" s="1"/>
      <c r="JTA222" s="1"/>
      <c r="JTB222" s="1"/>
      <c r="JTC222" s="1"/>
      <c r="JTD222" s="1"/>
      <c r="JTE222" s="1"/>
      <c r="JTF222" s="1"/>
      <c r="JTG222" s="1"/>
      <c r="JTH222" s="1"/>
      <c r="JTI222" s="1"/>
      <c r="JTJ222" s="1"/>
      <c r="JTK222" s="1"/>
      <c r="JTL222" s="1"/>
      <c r="JTM222" s="1"/>
      <c r="JTN222" s="1"/>
      <c r="JTO222" s="1"/>
      <c r="JTP222" s="1"/>
      <c r="JTQ222" s="1"/>
      <c r="JTR222" s="1"/>
      <c r="JTS222" s="1"/>
      <c r="JTT222" s="1"/>
      <c r="JTU222" s="1"/>
      <c r="JTV222" s="1"/>
      <c r="JTW222" s="1"/>
      <c r="JTX222" s="1"/>
      <c r="JTY222" s="1"/>
      <c r="JTZ222" s="1"/>
      <c r="JUA222" s="1"/>
      <c r="JUB222" s="1"/>
      <c r="JUC222" s="1"/>
      <c r="JUD222" s="1"/>
      <c r="JUE222" s="1"/>
      <c r="JUF222" s="1"/>
      <c r="JUG222" s="1"/>
      <c r="JUH222" s="1"/>
      <c r="JUI222" s="1"/>
      <c r="JUJ222" s="1"/>
      <c r="JUK222" s="1"/>
      <c r="JUL222" s="1"/>
      <c r="JUM222" s="1"/>
      <c r="JUN222" s="1"/>
      <c r="JUO222" s="1"/>
      <c r="JUP222" s="1"/>
      <c r="JUQ222" s="1"/>
      <c r="JUR222" s="1"/>
      <c r="JUS222" s="1"/>
      <c r="JUT222" s="1"/>
      <c r="JUU222" s="1"/>
      <c r="JUV222" s="1"/>
      <c r="JUW222" s="1"/>
      <c r="JUX222" s="1"/>
      <c r="JUY222" s="1"/>
      <c r="JUZ222" s="1"/>
      <c r="JVA222" s="1"/>
      <c r="JVB222" s="1"/>
      <c r="JVC222" s="1"/>
      <c r="JVD222" s="1"/>
      <c r="JVE222" s="1"/>
      <c r="JVF222" s="1"/>
      <c r="JVG222" s="1"/>
      <c r="JVH222" s="1"/>
      <c r="JVI222" s="1"/>
      <c r="JVJ222" s="1"/>
      <c r="JVK222" s="1"/>
      <c r="JVL222" s="1"/>
      <c r="JVM222" s="1"/>
      <c r="JVN222" s="1"/>
      <c r="JVO222" s="1"/>
      <c r="JVP222" s="1"/>
      <c r="JVQ222" s="1"/>
      <c r="JVR222" s="1"/>
      <c r="JVS222" s="1"/>
      <c r="JVT222" s="1"/>
      <c r="JVU222" s="1"/>
      <c r="JVV222" s="1"/>
      <c r="JVW222" s="1"/>
      <c r="JVX222" s="1"/>
      <c r="JVY222" s="1"/>
      <c r="JVZ222" s="1"/>
      <c r="JWA222" s="1"/>
      <c r="JWB222" s="1"/>
      <c r="JWC222" s="1"/>
      <c r="JWD222" s="1"/>
      <c r="JWE222" s="1"/>
      <c r="JWF222" s="1"/>
      <c r="JWG222" s="1"/>
      <c r="JWH222" s="1"/>
      <c r="JWI222" s="1"/>
      <c r="JWJ222" s="1"/>
      <c r="JWK222" s="1"/>
      <c r="JWL222" s="1"/>
      <c r="JWM222" s="1"/>
      <c r="JWN222" s="1"/>
      <c r="JWO222" s="1"/>
      <c r="JWP222" s="1"/>
      <c r="JWQ222" s="1"/>
      <c r="JWR222" s="1"/>
      <c r="JWS222" s="1"/>
      <c r="JWT222" s="1"/>
      <c r="JWU222" s="1"/>
      <c r="JWV222" s="1"/>
      <c r="JWW222" s="1"/>
      <c r="JWX222" s="1"/>
      <c r="JWY222" s="1"/>
      <c r="JWZ222" s="1"/>
      <c r="JXA222" s="1"/>
      <c r="JXB222" s="1"/>
      <c r="JXC222" s="1"/>
      <c r="JXD222" s="1"/>
      <c r="JXE222" s="1"/>
      <c r="JXF222" s="1"/>
      <c r="JXG222" s="1"/>
      <c r="JXH222" s="1"/>
      <c r="JXI222" s="1"/>
      <c r="JXJ222" s="1"/>
      <c r="JXK222" s="1"/>
      <c r="JXL222" s="1"/>
      <c r="JXM222" s="1"/>
      <c r="JXN222" s="1"/>
      <c r="JXO222" s="1"/>
      <c r="JXP222" s="1"/>
      <c r="JXQ222" s="1"/>
      <c r="JXR222" s="1"/>
      <c r="JXS222" s="1"/>
      <c r="JXT222" s="1"/>
      <c r="JXU222" s="1"/>
      <c r="JXV222" s="1"/>
      <c r="JXW222" s="1"/>
      <c r="JXX222" s="1"/>
      <c r="JXY222" s="1"/>
      <c r="JXZ222" s="1"/>
      <c r="JYA222" s="1"/>
      <c r="JYB222" s="1"/>
      <c r="JYC222" s="1"/>
      <c r="JYD222" s="1"/>
      <c r="JYE222" s="1"/>
      <c r="JYF222" s="1"/>
      <c r="JYG222" s="1"/>
      <c r="JYH222" s="1"/>
      <c r="JYI222" s="1"/>
      <c r="JYJ222" s="1"/>
      <c r="JYK222" s="1"/>
      <c r="JYL222" s="1"/>
      <c r="JYM222" s="1"/>
      <c r="JYN222" s="1"/>
      <c r="JYO222" s="1"/>
      <c r="JYP222" s="1"/>
      <c r="JYQ222" s="1"/>
      <c r="JYR222" s="1"/>
      <c r="JYS222" s="1"/>
      <c r="JYT222" s="1"/>
      <c r="JYU222" s="1"/>
      <c r="JYV222" s="1"/>
      <c r="JYW222" s="1"/>
      <c r="JYX222" s="1"/>
      <c r="JYY222" s="1"/>
      <c r="JYZ222" s="1"/>
      <c r="JZA222" s="1"/>
      <c r="JZB222" s="1"/>
      <c r="JZC222" s="1"/>
      <c r="JZD222" s="1"/>
      <c r="JZE222" s="1"/>
      <c r="JZF222" s="1"/>
      <c r="JZG222" s="1"/>
      <c r="JZH222" s="1"/>
      <c r="JZI222" s="1"/>
      <c r="JZJ222" s="1"/>
      <c r="JZK222" s="1"/>
      <c r="JZL222" s="1"/>
      <c r="JZM222" s="1"/>
      <c r="JZN222" s="1"/>
      <c r="JZO222" s="1"/>
      <c r="JZP222" s="1"/>
      <c r="JZQ222" s="1"/>
      <c r="JZR222" s="1"/>
      <c r="JZS222" s="1"/>
      <c r="JZT222" s="1"/>
      <c r="JZU222" s="1"/>
      <c r="JZV222" s="1"/>
      <c r="JZW222" s="1"/>
      <c r="JZX222" s="1"/>
      <c r="JZY222" s="1"/>
      <c r="JZZ222" s="1"/>
      <c r="KAA222" s="1"/>
      <c r="KAB222" s="1"/>
      <c r="KAC222" s="1"/>
      <c r="KAD222" s="1"/>
      <c r="KAE222" s="1"/>
      <c r="KAF222" s="1"/>
      <c r="KAG222" s="1"/>
      <c r="KAH222" s="1"/>
      <c r="KAI222" s="1"/>
      <c r="KAJ222" s="1"/>
      <c r="KAK222" s="1"/>
      <c r="KAL222" s="1"/>
      <c r="KAM222" s="1"/>
      <c r="KAN222" s="1"/>
      <c r="KAO222" s="1"/>
      <c r="KAP222" s="1"/>
      <c r="KAQ222" s="1"/>
      <c r="KAR222" s="1"/>
      <c r="KAS222" s="1"/>
      <c r="KAT222" s="1"/>
      <c r="KAU222" s="1"/>
      <c r="KAV222" s="1"/>
      <c r="KAW222" s="1"/>
      <c r="KAX222" s="1"/>
      <c r="KAY222" s="1"/>
      <c r="KAZ222" s="1"/>
      <c r="KBA222" s="1"/>
      <c r="KBB222" s="1"/>
      <c r="KBC222" s="1"/>
      <c r="KBD222" s="1"/>
      <c r="KBE222" s="1"/>
      <c r="KBF222" s="1"/>
      <c r="KBG222" s="1"/>
      <c r="KBH222" s="1"/>
      <c r="KBI222" s="1"/>
      <c r="KBJ222" s="1"/>
      <c r="KBK222" s="1"/>
      <c r="KBL222" s="1"/>
      <c r="KBM222" s="1"/>
      <c r="KBN222" s="1"/>
      <c r="KBO222" s="1"/>
      <c r="KBP222" s="1"/>
      <c r="KBQ222" s="1"/>
      <c r="KBR222" s="1"/>
      <c r="KBS222" s="1"/>
      <c r="KBT222" s="1"/>
      <c r="KBU222" s="1"/>
      <c r="KBV222" s="1"/>
      <c r="KBW222" s="1"/>
      <c r="KBX222" s="1"/>
      <c r="KBY222" s="1"/>
      <c r="KBZ222" s="1"/>
      <c r="KCA222" s="1"/>
      <c r="KCB222" s="1"/>
      <c r="KCC222" s="1"/>
      <c r="KCD222" s="1"/>
      <c r="KCE222" s="1"/>
      <c r="KCF222" s="1"/>
      <c r="KCG222" s="1"/>
      <c r="KCH222" s="1"/>
      <c r="KCI222" s="1"/>
      <c r="KCJ222" s="1"/>
      <c r="KCK222" s="1"/>
      <c r="KCL222" s="1"/>
      <c r="KCM222" s="1"/>
      <c r="KCN222" s="1"/>
      <c r="KCO222" s="1"/>
      <c r="KCP222" s="1"/>
      <c r="KCQ222" s="1"/>
      <c r="KCR222" s="1"/>
      <c r="KCS222" s="1"/>
      <c r="KCT222" s="1"/>
      <c r="KCU222" s="1"/>
      <c r="KCV222" s="1"/>
      <c r="KCW222" s="1"/>
      <c r="KCX222" s="1"/>
      <c r="KCY222" s="1"/>
      <c r="KCZ222" s="1"/>
      <c r="KDA222" s="1"/>
      <c r="KDB222" s="1"/>
      <c r="KDC222" s="1"/>
      <c r="KDD222" s="1"/>
      <c r="KDE222" s="1"/>
      <c r="KDF222" s="1"/>
      <c r="KDG222" s="1"/>
      <c r="KDH222" s="1"/>
      <c r="KDI222" s="1"/>
      <c r="KDJ222" s="1"/>
      <c r="KDK222" s="1"/>
      <c r="KDL222" s="1"/>
      <c r="KDM222" s="1"/>
      <c r="KDN222" s="1"/>
      <c r="KDO222" s="1"/>
      <c r="KDP222" s="1"/>
      <c r="KDQ222" s="1"/>
      <c r="KDR222" s="1"/>
      <c r="KDS222" s="1"/>
      <c r="KDT222" s="1"/>
      <c r="KDU222" s="1"/>
      <c r="KDV222" s="1"/>
      <c r="KDW222" s="1"/>
      <c r="KDX222" s="1"/>
      <c r="KDY222" s="1"/>
      <c r="KDZ222" s="1"/>
      <c r="KEA222" s="1"/>
      <c r="KEB222" s="1"/>
      <c r="KEC222" s="1"/>
      <c r="KED222" s="1"/>
      <c r="KEE222" s="1"/>
      <c r="KEF222" s="1"/>
      <c r="KEG222" s="1"/>
      <c r="KEH222" s="1"/>
      <c r="KEI222" s="1"/>
      <c r="KEJ222" s="1"/>
      <c r="KEK222" s="1"/>
      <c r="KEL222" s="1"/>
      <c r="KEM222" s="1"/>
      <c r="KEN222" s="1"/>
      <c r="KEO222" s="1"/>
      <c r="KEP222" s="1"/>
      <c r="KEQ222" s="1"/>
      <c r="KER222" s="1"/>
      <c r="KES222" s="1"/>
      <c r="KET222" s="1"/>
      <c r="KEU222" s="1"/>
      <c r="KEV222" s="1"/>
      <c r="KEW222" s="1"/>
      <c r="KEX222" s="1"/>
      <c r="KEY222" s="1"/>
      <c r="KEZ222" s="1"/>
      <c r="KFA222" s="1"/>
      <c r="KFB222" s="1"/>
      <c r="KFC222" s="1"/>
      <c r="KFD222" s="1"/>
      <c r="KFE222" s="1"/>
      <c r="KFF222" s="1"/>
      <c r="KFG222" s="1"/>
      <c r="KFH222" s="1"/>
      <c r="KFI222" s="1"/>
      <c r="KFJ222" s="1"/>
      <c r="KFK222" s="1"/>
      <c r="KFL222" s="1"/>
      <c r="KFM222" s="1"/>
      <c r="KFN222" s="1"/>
      <c r="KFO222" s="1"/>
      <c r="KFP222" s="1"/>
      <c r="KFQ222" s="1"/>
      <c r="KFR222" s="1"/>
      <c r="KFS222" s="1"/>
      <c r="KFT222" s="1"/>
      <c r="KFU222" s="1"/>
      <c r="KFV222" s="1"/>
      <c r="KFW222" s="1"/>
      <c r="KFX222" s="1"/>
      <c r="KFY222" s="1"/>
      <c r="KFZ222" s="1"/>
      <c r="KGA222" s="1"/>
      <c r="KGB222" s="1"/>
      <c r="KGC222" s="1"/>
      <c r="KGD222" s="1"/>
      <c r="KGE222" s="1"/>
      <c r="KGF222" s="1"/>
      <c r="KGG222" s="1"/>
      <c r="KGH222" s="1"/>
      <c r="KGI222" s="1"/>
      <c r="KGJ222" s="1"/>
      <c r="KGK222" s="1"/>
      <c r="KGL222" s="1"/>
      <c r="KGM222" s="1"/>
      <c r="KGN222" s="1"/>
      <c r="KGO222" s="1"/>
      <c r="KGP222" s="1"/>
      <c r="KGQ222" s="1"/>
      <c r="KGR222" s="1"/>
      <c r="KGS222" s="1"/>
      <c r="KGT222" s="1"/>
      <c r="KGU222" s="1"/>
      <c r="KGV222" s="1"/>
      <c r="KGW222" s="1"/>
      <c r="KGX222" s="1"/>
      <c r="KGY222" s="1"/>
      <c r="KGZ222" s="1"/>
      <c r="KHA222" s="1"/>
      <c r="KHB222" s="1"/>
      <c r="KHC222" s="1"/>
      <c r="KHD222" s="1"/>
      <c r="KHE222" s="1"/>
      <c r="KHF222" s="1"/>
      <c r="KHG222" s="1"/>
      <c r="KHH222" s="1"/>
      <c r="KHI222" s="1"/>
      <c r="KHJ222" s="1"/>
      <c r="KHK222" s="1"/>
      <c r="KHL222" s="1"/>
      <c r="KHM222" s="1"/>
      <c r="KHN222" s="1"/>
      <c r="KHO222" s="1"/>
      <c r="KHP222" s="1"/>
      <c r="KHQ222" s="1"/>
      <c r="KHR222" s="1"/>
      <c r="KHS222" s="1"/>
      <c r="KHT222" s="1"/>
      <c r="KHU222" s="1"/>
      <c r="KHV222" s="1"/>
      <c r="KHW222" s="1"/>
      <c r="KHX222" s="1"/>
      <c r="KHY222" s="1"/>
      <c r="KHZ222" s="1"/>
      <c r="KIA222" s="1"/>
      <c r="KIB222" s="1"/>
      <c r="KIC222" s="1"/>
      <c r="KID222" s="1"/>
      <c r="KIE222" s="1"/>
      <c r="KIF222" s="1"/>
      <c r="KIG222" s="1"/>
      <c r="KIH222" s="1"/>
      <c r="KII222" s="1"/>
      <c r="KIJ222" s="1"/>
      <c r="KIK222" s="1"/>
      <c r="KIL222" s="1"/>
      <c r="KIM222" s="1"/>
      <c r="KIN222" s="1"/>
      <c r="KIO222" s="1"/>
      <c r="KIP222" s="1"/>
      <c r="KIQ222" s="1"/>
      <c r="KIR222" s="1"/>
      <c r="KIS222" s="1"/>
      <c r="KIT222" s="1"/>
      <c r="KIU222" s="1"/>
      <c r="KIV222" s="1"/>
      <c r="KIW222" s="1"/>
      <c r="KIX222" s="1"/>
      <c r="KIY222" s="1"/>
      <c r="KIZ222" s="1"/>
      <c r="KJA222" s="1"/>
      <c r="KJB222" s="1"/>
      <c r="KJC222" s="1"/>
      <c r="KJD222" s="1"/>
      <c r="KJE222" s="1"/>
      <c r="KJF222" s="1"/>
      <c r="KJG222" s="1"/>
      <c r="KJH222" s="1"/>
      <c r="KJI222" s="1"/>
      <c r="KJJ222" s="1"/>
      <c r="KJK222" s="1"/>
      <c r="KJL222" s="1"/>
      <c r="KJM222" s="1"/>
      <c r="KJN222" s="1"/>
      <c r="KJO222" s="1"/>
      <c r="KJP222" s="1"/>
      <c r="KJQ222" s="1"/>
      <c r="KJR222" s="1"/>
      <c r="KJS222" s="1"/>
      <c r="KJT222" s="1"/>
      <c r="KJU222" s="1"/>
      <c r="KJV222" s="1"/>
      <c r="KJW222" s="1"/>
      <c r="KJX222" s="1"/>
      <c r="KJY222" s="1"/>
      <c r="KJZ222" s="1"/>
      <c r="KKA222" s="1"/>
      <c r="KKB222" s="1"/>
      <c r="KKC222" s="1"/>
      <c r="KKD222" s="1"/>
      <c r="KKE222" s="1"/>
      <c r="KKF222" s="1"/>
      <c r="KKG222" s="1"/>
      <c r="KKH222" s="1"/>
      <c r="KKI222" s="1"/>
      <c r="KKJ222" s="1"/>
      <c r="KKK222" s="1"/>
      <c r="KKL222" s="1"/>
      <c r="KKM222" s="1"/>
      <c r="KKN222" s="1"/>
      <c r="KKO222" s="1"/>
      <c r="KKP222" s="1"/>
      <c r="KKQ222" s="1"/>
      <c r="KKR222" s="1"/>
      <c r="KKS222" s="1"/>
      <c r="KKT222" s="1"/>
      <c r="KKU222" s="1"/>
      <c r="KKV222" s="1"/>
      <c r="KKW222" s="1"/>
      <c r="KKX222" s="1"/>
      <c r="KKY222" s="1"/>
      <c r="KKZ222" s="1"/>
      <c r="KLA222" s="1"/>
      <c r="KLB222" s="1"/>
      <c r="KLC222" s="1"/>
      <c r="KLD222" s="1"/>
      <c r="KLE222" s="1"/>
      <c r="KLF222" s="1"/>
      <c r="KLG222" s="1"/>
      <c r="KLH222" s="1"/>
      <c r="KLI222" s="1"/>
      <c r="KLJ222" s="1"/>
      <c r="KLK222" s="1"/>
      <c r="KLL222" s="1"/>
      <c r="KLM222" s="1"/>
      <c r="KLN222" s="1"/>
      <c r="KLO222" s="1"/>
      <c r="KLP222" s="1"/>
      <c r="KLQ222" s="1"/>
      <c r="KLR222" s="1"/>
      <c r="KLS222" s="1"/>
      <c r="KLT222" s="1"/>
      <c r="KLU222" s="1"/>
      <c r="KLV222" s="1"/>
      <c r="KLW222" s="1"/>
      <c r="KLX222" s="1"/>
      <c r="KLY222" s="1"/>
      <c r="KLZ222" s="1"/>
      <c r="KMA222" s="1"/>
      <c r="KMB222" s="1"/>
      <c r="KMC222" s="1"/>
      <c r="KMD222" s="1"/>
      <c r="KME222" s="1"/>
      <c r="KMF222" s="1"/>
      <c r="KMG222" s="1"/>
      <c r="KMH222" s="1"/>
      <c r="KMI222" s="1"/>
      <c r="KMJ222" s="1"/>
      <c r="KMK222" s="1"/>
      <c r="KML222" s="1"/>
      <c r="KMM222" s="1"/>
      <c r="KMN222" s="1"/>
      <c r="KMO222" s="1"/>
      <c r="KMP222" s="1"/>
      <c r="KMQ222" s="1"/>
      <c r="KMR222" s="1"/>
      <c r="KMS222" s="1"/>
      <c r="KMT222" s="1"/>
      <c r="KMU222" s="1"/>
      <c r="KMV222" s="1"/>
      <c r="KMW222" s="1"/>
      <c r="KMX222" s="1"/>
      <c r="KMY222" s="1"/>
      <c r="KMZ222" s="1"/>
      <c r="KNA222" s="1"/>
      <c r="KNB222" s="1"/>
      <c r="KNC222" s="1"/>
      <c r="KND222" s="1"/>
      <c r="KNE222" s="1"/>
      <c r="KNF222" s="1"/>
      <c r="KNG222" s="1"/>
      <c r="KNH222" s="1"/>
      <c r="KNI222" s="1"/>
      <c r="KNJ222" s="1"/>
      <c r="KNK222" s="1"/>
      <c r="KNL222" s="1"/>
      <c r="KNM222" s="1"/>
      <c r="KNN222" s="1"/>
      <c r="KNO222" s="1"/>
      <c r="KNP222" s="1"/>
      <c r="KNQ222" s="1"/>
      <c r="KNR222" s="1"/>
      <c r="KNS222" s="1"/>
      <c r="KNT222" s="1"/>
      <c r="KNU222" s="1"/>
      <c r="KNV222" s="1"/>
      <c r="KNW222" s="1"/>
      <c r="KNX222" s="1"/>
      <c r="KNY222" s="1"/>
      <c r="KNZ222" s="1"/>
      <c r="KOA222" s="1"/>
      <c r="KOB222" s="1"/>
      <c r="KOC222" s="1"/>
      <c r="KOD222" s="1"/>
      <c r="KOE222" s="1"/>
      <c r="KOF222" s="1"/>
      <c r="KOG222" s="1"/>
      <c r="KOH222" s="1"/>
      <c r="KOI222" s="1"/>
      <c r="KOJ222" s="1"/>
      <c r="KOK222" s="1"/>
      <c r="KOL222" s="1"/>
      <c r="KOM222" s="1"/>
      <c r="KON222" s="1"/>
      <c r="KOO222" s="1"/>
      <c r="KOP222" s="1"/>
      <c r="KOQ222" s="1"/>
      <c r="KOR222" s="1"/>
      <c r="KOS222" s="1"/>
      <c r="KOT222" s="1"/>
      <c r="KOU222" s="1"/>
      <c r="KOV222" s="1"/>
      <c r="KOW222" s="1"/>
      <c r="KOX222" s="1"/>
      <c r="KOY222" s="1"/>
      <c r="KOZ222" s="1"/>
      <c r="KPA222" s="1"/>
      <c r="KPB222" s="1"/>
      <c r="KPC222" s="1"/>
      <c r="KPD222" s="1"/>
      <c r="KPE222" s="1"/>
      <c r="KPF222" s="1"/>
      <c r="KPG222" s="1"/>
      <c r="KPH222" s="1"/>
      <c r="KPI222" s="1"/>
      <c r="KPJ222" s="1"/>
      <c r="KPK222" s="1"/>
      <c r="KPL222" s="1"/>
      <c r="KPM222" s="1"/>
      <c r="KPN222" s="1"/>
      <c r="KPO222" s="1"/>
      <c r="KPP222" s="1"/>
      <c r="KPQ222" s="1"/>
      <c r="KPR222" s="1"/>
      <c r="KPS222" s="1"/>
      <c r="KPT222" s="1"/>
      <c r="KPU222" s="1"/>
      <c r="KPV222" s="1"/>
      <c r="KPW222" s="1"/>
      <c r="KPX222" s="1"/>
      <c r="KPY222" s="1"/>
      <c r="KPZ222" s="1"/>
      <c r="KQA222" s="1"/>
      <c r="KQB222" s="1"/>
      <c r="KQC222" s="1"/>
      <c r="KQD222" s="1"/>
      <c r="KQE222" s="1"/>
      <c r="KQF222" s="1"/>
      <c r="KQG222" s="1"/>
      <c r="KQH222" s="1"/>
      <c r="KQI222" s="1"/>
      <c r="KQJ222" s="1"/>
      <c r="KQK222" s="1"/>
      <c r="KQL222" s="1"/>
      <c r="KQM222" s="1"/>
      <c r="KQN222" s="1"/>
      <c r="KQO222" s="1"/>
      <c r="KQP222" s="1"/>
      <c r="KQQ222" s="1"/>
      <c r="KQR222" s="1"/>
      <c r="KQS222" s="1"/>
      <c r="KQT222" s="1"/>
      <c r="KQU222" s="1"/>
      <c r="KQV222" s="1"/>
      <c r="KQW222" s="1"/>
      <c r="KQX222" s="1"/>
      <c r="KQY222" s="1"/>
      <c r="KQZ222" s="1"/>
      <c r="KRA222" s="1"/>
      <c r="KRB222" s="1"/>
      <c r="KRC222" s="1"/>
      <c r="KRD222" s="1"/>
      <c r="KRE222" s="1"/>
      <c r="KRF222" s="1"/>
      <c r="KRG222" s="1"/>
      <c r="KRH222" s="1"/>
      <c r="KRI222" s="1"/>
      <c r="KRJ222" s="1"/>
      <c r="KRK222" s="1"/>
      <c r="KRL222" s="1"/>
      <c r="KRM222" s="1"/>
      <c r="KRN222" s="1"/>
      <c r="KRO222" s="1"/>
      <c r="KRP222" s="1"/>
      <c r="KRQ222" s="1"/>
      <c r="KRR222" s="1"/>
      <c r="KRS222" s="1"/>
      <c r="KRT222" s="1"/>
      <c r="KRU222" s="1"/>
      <c r="KRV222" s="1"/>
      <c r="KRW222" s="1"/>
      <c r="KRX222" s="1"/>
      <c r="KRY222" s="1"/>
      <c r="KRZ222" s="1"/>
      <c r="KSA222" s="1"/>
      <c r="KSB222" s="1"/>
      <c r="KSC222" s="1"/>
      <c r="KSD222" s="1"/>
      <c r="KSE222" s="1"/>
      <c r="KSF222" s="1"/>
      <c r="KSG222" s="1"/>
      <c r="KSH222" s="1"/>
      <c r="KSI222" s="1"/>
      <c r="KSJ222" s="1"/>
      <c r="KSK222" s="1"/>
      <c r="KSL222" s="1"/>
      <c r="KSM222" s="1"/>
      <c r="KSN222" s="1"/>
      <c r="KSO222" s="1"/>
      <c r="KSP222" s="1"/>
      <c r="KSQ222" s="1"/>
      <c r="KSR222" s="1"/>
      <c r="KSS222" s="1"/>
      <c r="KST222" s="1"/>
      <c r="KSU222" s="1"/>
      <c r="KSV222" s="1"/>
      <c r="KSW222" s="1"/>
      <c r="KSX222" s="1"/>
      <c r="KSY222" s="1"/>
      <c r="KSZ222" s="1"/>
      <c r="KTA222" s="1"/>
      <c r="KTB222" s="1"/>
      <c r="KTC222" s="1"/>
      <c r="KTD222" s="1"/>
      <c r="KTE222" s="1"/>
      <c r="KTF222" s="1"/>
      <c r="KTG222" s="1"/>
      <c r="KTH222" s="1"/>
      <c r="KTI222" s="1"/>
      <c r="KTJ222" s="1"/>
      <c r="KTK222" s="1"/>
      <c r="KTL222" s="1"/>
      <c r="KTM222" s="1"/>
      <c r="KTN222" s="1"/>
      <c r="KTO222" s="1"/>
      <c r="KTP222" s="1"/>
      <c r="KTQ222" s="1"/>
      <c r="KTR222" s="1"/>
      <c r="KTS222" s="1"/>
      <c r="KTT222" s="1"/>
      <c r="KTU222" s="1"/>
      <c r="KTV222" s="1"/>
      <c r="KTW222" s="1"/>
      <c r="KTX222" s="1"/>
      <c r="KTY222" s="1"/>
      <c r="KTZ222" s="1"/>
      <c r="KUA222" s="1"/>
      <c r="KUB222" s="1"/>
      <c r="KUC222" s="1"/>
      <c r="KUD222" s="1"/>
      <c r="KUE222" s="1"/>
      <c r="KUF222" s="1"/>
      <c r="KUG222" s="1"/>
      <c r="KUH222" s="1"/>
      <c r="KUI222" s="1"/>
      <c r="KUJ222" s="1"/>
      <c r="KUK222" s="1"/>
      <c r="KUL222" s="1"/>
      <c r="KUM222" s="1"/>
      <c r="KUN222" s="1"/>
      <c r="KUO222" s="1"/>
      <c r="KUP222" s="1"/>
      <c r="KUQ222" s="1"/>
      <c r="KUR222" s="1"/>
      <c r="KUS222" s="1"/>
      <c r="KUT222" s="1"/>
      <c r="KUU222" s="1"/>
      <c r="KUV222" s="1"/>
      <c r="KUW222" s="1"/>
      <c r="KUX222" s="1"/>
      <c r="KUY222" s="1"/>
      <c r="KUZ222" s="1"/>
      <c r="KVA222" s="1"/>
      <c r="KVB222" s="1"/>
      <c r="KVC222" s="1"/>
      <c r="KVD222" s="1"/>
      <c r="KVE222" s="1"/>
      <c r="KVF222" s="1"/>
      <c r="KVG222" s="1"/>
      <c r="KVH222" s="1"/>
      <c r="KVI222" s="1"/>
      <c r="KVJ222" s="1"/>
      <c r="KVK222" s="1"/>
      <c r="KVL222" s="1"/>
      <c r="KVM222" s="1"/>
      <c r="KVN222" s="1"/>
      <c r="KVO222" s="1"/>
      <c r="KVP222" s="1"/>
      <c r="KVQ222" s="1"/>
      <c r="KVR222" s="1"/>
      <c r="KVS222" s="1"/>
      <c r="KVT222" s="1"/>
      <c r="KVU222" s="1"/>
      <c r="KVV222" s="1"/>
      <c r="KVW222" s="1"/>
      <c r="KVX222" s="1"/>
      <c r="KVY222" s="1"/>
      <c r="KVZ222" s="1"/>
      <c r="KWA222" s="1"/>
      <c r="KWB222" s="1"/>
      <c r="KWC222" s="1"/>
      <c r="KWD222" s="1"/>
      <c r="KWE222" s="1"/>
      <c r="KWF222" s="1"/>
      <c r="KWG222" s="1"/>
      <c r="KWH222" s="1"/>
      <c r="KWI222" s="1"/>
      <c r="KWJ222" s="1"/>
      <c r="KWK222" s="1"/>
      <c r="KWL222" s="1"/>
      <c r="KWM222" s="1"/>
      <c r="KWN222" s="1"/>
      <c r="KWO222" s="1"/>
      <c r="KWP222" s="1"/>
      <c r="KWQ222" s="1"/>
      <c r="KWR222" s="1"/>
      <c r="KWS222" s="1"/>
      <c r="KWT222" s="1"/>
      <c r="KWU222" s="1"/>
      <c r="KWV222" s="1"/>
      <c r="KWW222" s="1"/>
      <c r="KWX222" s="1"/>
      <c r="KWY222" s="1"/>
      <c r="KWZ222" s="1"/>
      <c r="KXA222" s="1"/>
      <c r="KXB222" s="1"/>
      <c r="KXC222" s="1"/>
      <c r="KXD222" s="1"/>
      <c r="KXE222" s="1"/>
      <c r="KXF222" s="1"/>
      <c r="KXG222" s="1"/>
      <c r="KXH222" s="1"/>
      <c r="KXI222" s="1"/>
      <c r="KXJ222" s="1"/>
      <c r="KXK222" s="1"/>
      <c r="KXL222" s="1"/>
      <c r="KXM222" s="1"/>
      <c r="KXN222" s="1"/>
      <c r="KXO222" s="1"/>
      <c r="KXP222" s="1"/>
      <c r="KXQ222" s="1"/>
      <c r="KXR222" s="1"/>
      <c r="KXS222" s="1"/>
      <c r="KXT222" s="1"/>
      <c r="KXU222" s="1"/>
      <c r="KXV222" s="1"/>
      <c r="KXW222" s="1"/>
      <c r="KXX222" s="1"/>
      <c r="KXY222" s="1"/>
      <c r="KXZ222" s="1"/>
      <c r="KYA222" s="1"/>
      <c r="KYB222" s="1"/>
      <c r="KYC222" s="1"/>
      <c r="KYD222" s="1"/>
      <c r="KYE222" s="1"/>
      <c r="KYF222" s="1"/>
      <c r="KYG222" s="1"/>
      <c r="KYH222" s="1"/>
      <c r="KYI222" s="1"/>
      <c r="KYJ222" s="1"/>
      <c r="KYK222" s="1"/>
      <c r="KYL222" s="1"/>
      <c r="KYM222" s="1"/>
      <c r="KYN222" s="1"/>
      <c r="KYO222" s="1"/>
      <c r="KYP222" s="1"/>
      <c r="KYQ222" s="1"/>
      <c r="KYR222" s="1"/>
      <c r="KYS222" s="1"/>
      <c r="KYT222" s="1"/>
      <c r="KYU222" s="1"/>
      <c r="KYV222" s="1"/>
      <c r="KYW222" s="1"/>
      <c r="KYX222" s="1"/>
      <c r="KYY222" s="1"/>
      <c r="KYZ222" s="1"/>
      <c r="KZA222" s="1"/>
      <c r="KZB222" s="1"/>
      <c r="KZC222" s="1"/>
      <c r="KZD222" s="1"/>
      <c r="KZE222" s="1"/>
      <c r="KZF222" s="1"/>
      <c r="KZG222" s="1"/>
      <c r="KZH222" s="1"/>
      <c r="KZI222" s="1"/>
      <c r="KZJ222" s="1"/>
      <c r="KZK222" s="1"/>
      <c r="KZL222" s="1"/>
      <c r="KZM222" s="1"/>
      <c r="KZN222" s="1"/>
      <c r="KZO222" s="1"/>
      <c r="KZP222" s="1"/>
      <c r="KZQ222" s="1"/>
      <c r="KZR222" s="1"/>
      <c r="KZS222" s="1"/>
      <c r="KZT222" s="1"/>
      <c r="KZU222" s="1"/>
      <c r="KZV222" s="1"/>
      <c r="KZW222" s="1"/>
      <c r="KZX222" s="1"/>
      <c r="KZY222" s="1"/>
      <c r="KZZ222" s="1"/>
      <c r="LAA222" s="1"/>
      <c r="LAB222" s="1"/>
      <c r="LAC222" s="1"/>
      <c r="LAD222" s="1"/>
      <c r="LAE222" s="1"/>
      <c r="LAF222" s="1"/>
      <c r="LAG222" s="1"/>
      <c r="LAH222" s="1"/>
      <c r="LAI222" s="1"/>
      <c r="LAJ222" s="1"/>
      <c r="LAK222" s="1"/>
      <c r="LAL222" s="1"/>
      <c r="LAM222" s="1"/>
      <c r="LAN222" s="1"/>
      <c r="LAO222" s="1"/>
      <c r="LAP222" s="1"/>
      <c r="LAQ222" s="1"/>
      <c r="LAR222" s="1"/>
      <c r="LAS222" s="1"/>
      <c r="LAT222" s="1"/>
      <c r="LAU222" s="1"/>
      <c r="LAV222" s="1"/>
      <c r="LAW222" s="1"/>
      <c r="LAX222" s="1"/>
      <c r="LAY222" s="1"/>
      <c r="LAZ222" s="1"/>
      <c r="LBA222" s="1"/>
      <c r="LBB222" s="1"/>
      <c r="LBC222" s="1"/>
      <c r="LBD222" s="1"/>
      <c r="LBE222" s="1"/>
      <c r="LBF222" s="1"/>
      <c r="LBG222" s="1"/>
      <c r="LBH222" s="1"/>
      <c r="LBI222" s="1"/>
      <c r="LBJ222" s="1"/>
      <c r="LBK222" s="1"/>
      <c r="LBL222" s="1"/>
      <c r="LBM222" s="1"/>
      <c r="LBN222" s="1"/>
      <c r="LBO222" s="1"/>
      <c r="LBP222" s="1"/>
      <c r="LBQ222" s="1"/>
      <c r="LBR222" s="1"/>
      <c r="LBS222" s="1"/>
      <c r="LBT222" s="1"/>
      <c r="LBU222" s="1"/>
      <c r="LBV222" s="1"/>
      <c r="LBW222" s="1"/>
      <c r="LBX222" s="1"/>
      <c r="LBY222" s="1"/>
      <c r="LBZ222" s="1"/>
      <c r="LCA222" s="1"/>
      <c r="LCB222" s="1"/>
      <c r="LCC222" s="1"/>
      <c r="LCD222" s="1"/>
      <c r="LCE222" s="1"/>
      <c r="LCF222" s="1"/>
      <c r="LCG222" s="1"/>
      <c r="LCH222" s="1"/>
      <c r="LCI222" s="1"/>
      <c r="LCJ222" s="1"/>
      <c r="LCK222" s="1"/>
      <c r="LCL222" s="1"/>
      <c r="LCM222" s="1"/>
      <c r="LCN222" s="1"/>
      <c r="LCO222" s="1"/>
      <c r="LCP222" s="1"/>
      <c r="LCQ222" s="1"/>
      <c r="LCR222" s="1"/>
      <c r="LCS222" s="1"/>
      <c r="LCT222" s="1"/>
      <c r="LCU222" s="1"/>
      <c r="LCV222" s="1"/>
      <c r="LCW222" s="1"/>
      <c r="LCX222" s="1"/>
      <c r="LCY222" s="1"/>
      <c r="LCZ222" s="1"/>
      <c r="LDA222" s="1"/>
      <c r="LDB222" s="1"/>
      <c r="LDC222" s="1"/>
      <c r="LDD222" s="1"/>
      <c r="LDE222" s="1"/>
      <c r="LDF222" s="1"/>
      <c r="LDG222" s="1"/>
      <c r="LDH222" s="1"/>
      <c r="LDI222" s="1"/>
      <c r="LDJ222" s="1"/>
      <c r="LDK222" s="1"/>
      <c r="LDL222" s="1"/>
      <c r="LDM222" s="1"/>
      <c r="LDN222" s="1"/>
      <c r="LDO222" s="1"/>
      <c r="LDP222" s="1"/>
      <c r="LDQ222" s="1"/>
      <c r="LDR222" s="1"/>
      <c r="LDS222" s="1"/>
      <c r="LDT222" s="1"/>
      <c r="LDU222" s="1"/>
      <c r="LDV222" s="1"/>
      <c r="LDW222" s="1"/>
      <c r="LDX222" s="1"/>
      <c r="LDY222" s="1"/>
      <c r="LDZ222" s="1"/>
      <c r="LEA222" s="1"/>
      <c r="LEB222" s="1"/>
      <c r="LEC222" s="1"/>
      <c r="LED222" s="1"/>
      <c r="LEE222" s="1"/>
      <c r="LEF222" s="1"/>
      <c r="LEG222" s="1"/>
      <c r="LEH222" s="1"/>
      <c r="LEI222" s="1"/>
      <c r="LEJ222" s="1"/>
      <c r="LEK222" s="1"/>
      <c r="LEL222" s="1"/>
      <c r="LEM222" s="1"/>
      <c r="LEN222" s="1"/>
      <c r="LEO222" s="1"/>
      <c r="LEP222" s="1"/>
      <c r="LEQ222" s="1"/>
      <c r="LER222" s="1"/>
      <c r="LES222" s="1"/>
      <c r="LET222" s="1"/>
      <c r="LEU222" s="1"/>
      <c r="LEV222" s="1"/>
      <c r="LEW222" s="1"/>
      <c r="LEX222" s="1"/>
      <c r="LEY222" s="1"/>
      <c r="LEZ222" s="1"/>
      <c r="LFA222" s="1"/>
      <c r="LFB222" s="1"/>
      <c r="LFC222" s="1"/>
      <c r="LFD222" s="1"/>
      <c r="LFE222" s="1"/>
      <c r="LFF222" s="1"/>
      <c r="LFG222" s="1"/>
      <c r="LFH222" s="1"/>
      <c r="LFI222" s="1"/>
      <c r="LFJ222" s="1"/>
      <c r="LFK222" s="1"/>
      <c r="LFL222" s="1"/>
      <c r="LFM222" s="1"/>
      <c r="LFN222" s="1"/>
      <c r="LFO222" s="1"/>
      <c r="LFP222" s="1"/>
      <c r="LFQ222" s="1"/>
      <c r="LFR222" s="1"/>
      <c r="LFS222" s="1"/>
      <c r="LFT222" s="1"/>
      <c r="LFU222" s="1"/>
      <c r="LFV222" s="1"/>
      <c r="LFW222" s="1"/>
      <c r="LFX222" s="1"/>
      <c r="LFY222" s="1"/>
      <c r="LFZ222" s="1"/>
      <c r="LGA222" s="1"/>
      <c r="LGB222" s="1"/>
      <c r="LGC222" s="1"/>
      <c r="LGD222" s="1"/>
      <c r="LGE222" s="1"/>
      <c r="LGF222" s="1"/>
      <c r="LGG222" s="1"/>
      <c r="LGH222" s="1"/>
      <c r="LGI222" s="1"/>
      <c r="LGJ222" s="1"/>
      <c r="LGK222" s="1"/>
      <c r="LGL222" s="1"/>
      <c r="LGM222" s="1"/>
      <c r="LGN222" s="1"/>
      <c r="LGO222" s="1"/>
      <c r="LGP222" s="1"/>
      <c r="LGQ222" s="1"/>
      <c r="LGR222" s="1"/>
      <c r="LGS222" s="1"/>
      <c r="LGT222" s="1"/>
      <c r="LGU222" s="1"/>
      <c r="LGV222" s="1"/>
      <c r="LGW222" s="1"/>
      <c r="LGX222" s="1"/>
      <c r="LGY222" s="1"/>
      <c r="LGZ222" s="1"/>
      <c r="LHA222" s="1"/>
      <c r="LHB222" s="1"/>
      <c r="LHC222" s="1"/>
      <c r="LHD222" s="1"/>
      <c r="LHE222" s="1"/>
      <c r="LHF222" s="1"/>
      <c r="LHG222" s="1"/>
      <c r="LHH222" s="1"/>
      <c r="LHI222" s="1"/>
      <c r="LHJ222" s="1"/>
      <c r="LHK222" s="1"/>
      <c r="LHL222" s="1"/>
      <c r="LHM222" s="1"/>
      <c r="LHN222" s="1"/>
      <c r="LHO222" s="1"/>
      <c r="LHP222" s="1"/>
      <c r="LHQ222" s="1"/>
      <c r="LHR222" s="1"/>
      <c r="LHS222" s="1"/>
      <c r="LHT222" s="1"/>
      <c r="LHU222" s="1"/>
      <c r="LHV222" s="1"/>
      <c r="LHW222" s="1"/>
      <c r="LHX222" s="1"/>
      <c r="LHY222" s="1"/>
      <c r="LHZ222" s="1"/>
      <c r="LIA222" s="1"/>
      <c r="LIB222" s="1"/>
      <c r="LIC222" s="1"/>
      <c r="LID222" s="1"/>
      <c r="LIE222" s="1"/>
      <c r="LIF222" s="1"/>
      <c r="LIG222" s="1"/>
      <c r="LIH222" s="1"/>
      <c r="LII222" s="1"/>
      <c r="LIJ222" s="1"/>
      <c r="LIK222" s="1"/>
      <c r="LIL222" s="1"/>
      <c r="LIM222" s="1"/>
      <c r="LIN222" s="1"/>
      <c r="LIO222" s="1"/>
      <c r="LIP222" s="1"/>
      <c r="LIQ222" s="1"/>
      <c r="LIR222" s="1"/>
      <c r="LIS222" s="1"/>
      <c r="LIT222" s="1"/>
      <c r="LIU222" s="1"/>
      <c r="LIV222" s="1"/>
      <c r="LIW222" s="1"/>
      <c r="LIX222" s="1"/>
      <c r="LIY222" s="1"/>
      <c r="LIZ222" s="1"/>
      <c r="LJA222" s="1"/>
      <c r="LJB222" s="1"/>
      <c r="LJC222" s="1"/>
      <c r="LJD222" s="1"/>
      <c r="LJE222" s="1"/>
      <c r="LJF222" s="1"/>
      <c r="LJG222" s="1"/>
      <c r="LJH222" s="1"/>
      <c r="LJI222" s="1"/>
      <c r="LJJ222" s="1"/>
      <c r="LJK222" s="1"/>
      <c r="LJL222" s="1"/>
      <c r="LJM222" s="1"/>
      <c r="LJN222" s="1"/>
      <c r="LJO222" s="1"/>
      <c r="LJP222" s="1"/>
      <c r="LJQ222" s="1"/>
      <c r="LJR222" s="1"/>
      <c r="LJS222" s="1"/>
      <c r="LJT222" s="1"/>
      <c r="LJU222" s="1"/>
      <c r="LJV222" s="1"/>
      <c r="LJW222" s="1"/>
      <c r="LJX222" s="1"/>
      <c r="LJY222" s="1"/>
      <c r="LJZ222" s="1"/>
      <c r="LKA222" s="1"/>
      <c r="LKB222" s="1"/>
      <c r="LKC222" s="1"/>
      <c r="LKD222" s="1"/>
      <c r="LKE222" s="1"/>
      <c r="LKF222" s="1"/>
      <c r="LKG222" s="1"/>
      <c r="LKH222" s="1"/>
      <c r="LKI222" s="1"/>
      <c r="LKJ222" s="1"/>
      <c r="LKK222" s="1"/>
      <c r="LKL222" s="1"/>
      <c r="LKM222" s="1"/>
      <c r="LKN222" s="1"/>
      <c r="LKO222" s="1"/>
      <c r="LKP222" s="1"/>
      <c r="LKQ222" s="1"/>
      <c r="LKR222" s="1"/>
      <c r="LKS222" s="1"/>
      <c r="LKT222" s="1"/>
      <c r="LKU222" s="1"/>
      <c r="LKV222" s="1"/>
      <c r="LKW222" s="1"/>
      <c r="LKX222" s="1"/>
      <c r="LKY222" s="1"/>
      <c r="LKZ222" s="1"/>
      <c r="LLA222" s="1"/>
      <c r="LLB222" s="1"/>
      <c r="LLC222" s="1"/>
      <c r="LLD222" s="1"/>
      <c r="LLE222" s="1"/>
      <c r="LLF222" s="1"/>
      <c r="LLG222" s="1"/>
      <c r="LLH222" s="1"/>
      <c r="LLI222" s="1"/>
      <c r="LLJ222" s="1"/>
      <c r="LLK222" s="1"/>
      <c r="LLL222" s="1"/>
      <c r="LLM222" s="1"/>
      <c r="LLN222" s="1"/>
      <c r="LLO222" s="1"/>
      <c r="LLP222" s="1"/>
      <c r="LLQ222" s="1"/>
      <c r="LLR222" s="1"/>
      <c r="LLS222" s="1"/>
      <c r="LLT222" s="1"/>
      <c r="LLU222" s="1"/>
      <c r="LLV222" s="1"/>
      <c r="LLW222" s="1"/>
      <c r="LLX222" s="1"/>
      <c r="LLY222" s="1"/>
      <c r="LLZ222" s="1"/>
      <c r="LMA222" s="1"/>
      <c r="LMB222" s="1"/>
      <c r="LMC222" s="1"/>
      <c r="LMD222" s="1"/>
      <c r="LME222" s="1"/>
      <c r="LMF222" s="1"/>
      <c r="LMG222" s="1"/>
      <c r="LMH222" s="1"/>
      <c r="LMI222" s="1"/>
      <c r="LMJ222" s="1"/>
      <c r="LMK222" s="1"/>
      <c r="LML222" s="1"/>
      <c r="LMM222" s="1"/>
      <c r="LMN222" s="1"/>
      <c r="LMO222" s="1"/>
      <c r="LMP222" s="1"/>
      <c r="LMQ222" s="1"/>
      <c r="LMR222" s="1"/>
      <c r="LMS222" s="1"/>
      <c r="LMT222" s="1"/>
      <c r="LMU222" s="1"/>
      <c r="LMV222" s="1"/>
      <c r="LMW222" s="1"/>
      <c r="LMX222" s="1"/>
      <c r="LMY222" s="1"/>
      <c r="LMZ222" s="1"/>
      <c r="LNA222" s="1"/>
      <c r="LNB222" s="1"/>
      <c r="LNC222" s="1"/>
      <c r="LND222" s="1"/>
      <c r="LNE222" s="1"/>
      <c r="LNF222" s="1"/>
      <c r="LNG222" s="1"/>
      <c r="LNH222" s="1"/>
      <c r="LNI222" s="1"/>
      <c r="LNJ222" s="1"/>
      <c r="LNK222" s="1"/>
      <c r="LNL222" s="1"/>
      <c r="LNM222" s="1"/>
      <c r="LNN222" s="1"/>
      <c r="LNO222" s="1"/>
      <c r="LNP222" s="1"/>
      <c r="LNQ222" s="1"/>
      <c r="LNR222" s="1"/>
      <c r="LNS222" s="1"/>
      <c r="LNT222" s="1"/>
      <c r="LNU222" s="1"/>
      <c r="LNV222" s="1"/>
      <c r="LNW222" s="1"/>
      <c r="LNX222" s="1"/>
      <c r="LNY222" s="1"/>
      <c r="LNZ222" s="1"/>
      <c r="LOA222" s="1"/>
      <c r="LOB222" s="1"/>
      <c r="LOC222" s="1"/>
      <c r="LOD222" s="1"/>
      <c r="LOE222" s="1"/>
      <c r="LOF222" s="1"/>
      <c r="LOG222" s="1"/>
      <c r="LOH222" s="1"/>
      <c r="LOI222" s="1"/>
      <c r="LOJ222" s="1"/>
      <c r="LOK222" s="1"/>
      <c r="LOL222" s="1"/>
      <c r="LOM222" s="1"/>
      <c r="LON222" s="1"/>
      <c r="LOO222" s="1"/>
      <c r="LOP222" s="1"/>
      <c r="LOQ222" s="1"/>
      <c r="LOR222" s="1"/>
      <c r="LOS222" s="1"/>
      <c r="LOT222" s="1"/>
      <c r="LOU222" s="1"/>
      <c r="LOV222" s="1"/>
      <c r="LOW222" s="1"/>
      <c r="LOX222" s="1"/>
      <c r="LOY222" s="1"/>
      <c r="LOZ222" s="1"/>
      <c r="LPA222" s="1"/>
      <c r="LPB222" s="1"/>
      <c r="LPC222" s="1"/>
      <c r="LPD222" s="1"/>
      <c r="LPE222" s="1"/>
      <c r="LPF222" s="1"/>
      <c r="LPG222" s="1"/>
      <c r="LPH222" s="1"/>
      <c r="LPI222" s="1"/>
      <c r="LPJ222" s="1"/>
      <c r="LPK222" s="1"/>
      <c r="LPL222" s="1"/>
      <c r="LPM222" s="1"/>
      <c r="LPN222" s="1"/>
      <c r="LPO222" s="1"/>
      <c r="LPP222" s="1"/>
      <c r="LPQ222" s="1"/>
      <c r="LPR222" s="1"/>
      <c r="LPS222" s="1"/>
      <c r="LPT222" s="1"/>
      <c r="LPU222" s="1"/>
      <c r="LPV222" s="1"/>
      <c r="LPW222" s="1"/>
      <c r="LPX222" s="1"/>
      <c r="LPY222" s="1"/>
      <c r="LPZ222" s="1"/>
      <c r="LQA222" s="1"/>
      <c r="LQB222" s="1"/>
      <c r="LQC222" s="1"/>
      <c r="LQD222" s="1"/>
      <c r="LQE222" s="1"/>
      <c r="LQF222" s="1"/>
      <c r="LQG222" s="1"/>
      <c r="LQH222" s="1"/>
      <c r="LQI222" s="1"/>
      <c r="LQJ222" s="1"/>
      <c r="LQK222" s="1"/>
      <c r="LQL222" s="1"/>
      <c r="LQM222" s="1"/>
      <c r="LQN222" s="1"/>
      <c r="LQO222" s="1"/>
      <c r="LQP222" s="1"/>
      <c r="LQQ222" s="1"/>
      <c r="LQR222" s="1"/>
      <c r="LQS222" s="1"/>
      <c r="LQT222" s="1"/>
      <c r="LQU222" s="1"/>
      <c r="LQV222" s="1"/>
      <c r="LQW222" s="1"/>
      <c r="LQX222" s="1"/>
      <c r="LQY222" s="1"/>
      <c r="LQZ222" s="1"/>
      <c r="LRA222" s="1"/>
      <c r="LRB222" s="1"/>
      <c r="LRC222" s="1"/>
      <c r="LRD222" s="1"/>
      <c r="LRE222" s="1"/>
      <c r="LRF222" s="1"/>
      <c r="LRG222" s="1"/>
      <c r="LRH222" s="1"/>
      <c r="LRI222" s="1"/>
      <c r="LRJ222" s="1"/>
      <c r="LRK222" s="1"/>
      <c r="LRL222" s="1"/>
      <c r="LRM222" s="1"/>
      <c r="LRN222" s="1"/>
      <c r="LRO222" s="1"/>
      <c r="LRP222" s="1"/>
      <c r="LRQ222" s="1"/>
      <c r="LRR222" s="1"/>
      <c r="LRS222" s="1"/>
      <c r="LRT222" s="1"/>
      <c r="LRU222" s="1"/>
      <c r="LRV222" s="1"/>
      <c r="LRW222" s="1"/>
      <c r="LRX222" s="1"/>
      <c r="LRY222" s="1"/>
      <c r="LRZ222" s="1"/>
      <c r="LSA222" s="1"/>
      <c r="LSB222" s="1"/>
      <c r="LSC222" s="1"/>
      <c r="LSD222" s="1"/>
      <c r="LSE222" s="1"/>
      <c r="LSF222" s="1"/>
      <c r="LSG222" s="1"/>
      <c r="LSH222" s="1"/>
      <c r="LSI222" s="1"/>
      <c r="LSJ222" s="1"/>
      <c r="LSK222" s="1"/>
      <c r="LSL222" s="1"/>
      <c r="LSM222" s="1"/>
      <c r="LSN222" s="1"/>
      <c r="LSO222" s="1"/>
      <c r="LSP222" s="1"/>
      <c r="LSQ222" s="1"/>
      <c r="LSR222" s="1"/>
      <c r="LSS222" s="1"/>
      <c r="LST222" s="1"/>
      <c r="LSU222" s="1"/>
      <c r="LSV222" s="1"/>
      <c r="LSW222" s="1"/>
      <c r="LSX222" s="1"/>
      <c r="LSY222" s="1"/>
      <c r="LSZ222" s="1"/>
      <c r="LTA222" s="1"/>
      <c r="LTB222" s="1"/>
      <c r="LTC222" s="1"/>
      <c r="LTD222" s="1"/>
      <c r="LTE222" s="1"/>
      <c r="LTF222" s="1"/>
      <c r="LTG222" s="1"/>
      <c r="LTH222" s="1"/>
      <c r="LTI222" s="1"/>
      <c r="LTJ222" s="1"/>
      <c r="LTK222" s="1"/>
      <c r="LTL222" s="1"/>
      <c r="LTM222" s="1"/>
      <c r="LTN222" s="1"/>
      <c r="LTO222" s="1"/>
      <c r="LTP222" s="1"/>
      <c r="LTQ222" s="1"/>
      <c r="LTR222" s="1"/>
      <c r="LTS222" s="1"/>
      <c r="LTT222" s="1"/>
      <c r="LTU222" s="1"/>
      <c r="LTV222" s="1"/>
      <c r="LTW222" s="1"/>
      <c r="LTX222" s="1"/>
      <c r="LTY222" s="1"/>
      <c r="LTZ222" s="1"/>
      <c r="LUA222" s="1"/>
      <c r="LUB222" s="1"/>
      <c r="LUC222" s="1"/>
      <c r="LUD222" s="1"/>
      <c r="LUE222" s="1"/>
      <c r="LUF222" s="1"/>
      <c r="LUG222" s="1"/>
      <c r="LUH222" s="1"/>
      <c r="LUI222" s="1"/>
      <c r="LUJ222" s="1"/>
      <c r="LUK222" s="1"/>
      <c r="LUL222" s="1"/>
      <c r="LUM222" s="1"/>
      <c r="LUN222" s="1"/>
      <c r="LUO222" s="1"/>
      <c r="LUP222" s="1"/>
      <c r="LUQ222" s="1"/>
      <c r="LUR222" s="1"/>
      <c r="LUS222" s="1"/>
      <c r="LUT222" s="1"/>
      <c r="LUU222" s="1"/>
      <c r="LUV222" s="1"/>
      <c r="LUW222" s="1"/>
      <c r="LUX222" s="1"/>
      <c r="LUY222" s="1"/>
      <c r="LUZ222" s="1"/>
      <c r="LVA222" s="1"/>
      <c r="LVB222" s="1"/>
      <c r="LVC222" s="1"/>
      <c r="LVD222" s="1"/>
      <c r="LVE222" s="1"/>
      <c r="LVF222" s="1"/>
      <c r="LVG222" s="1"/>
      <c r="LVH222" s="1"/>
      <c r="LVI222" s="1"/>
      <c r="LVJ222" s="1"/>
      <c r="LVK222" s="1"/>
      <c r="LVL222" s="1"/>
      <c r="LVM222" s="1"/>
      <c r="LVN222" s="1"/>
      <c r="LVO222" s="1"/>
      <c r="LVP222" s="1"/>
      <c r="LVQ222" s="1"/>
      <c r="LVR222" s="1"/>
      <c r="LVS222" s="1"/>
      <c r="LVT222" s="1"/>
      <c r="LVU222" s="1"/>
      <c r="LVV222" s="1"/>
      <c r="LVW222" s="1"/>
      <c r="LVX222" s="1"/>
      <c r="LVY222" s="1"/>
      <c r="LVZ222" s="1"/>
      <c r="LWA222" s="1"/>
      <c r="LWB222" s="1"/>
      <c r="LWC222" s="1"/>
      <c r="LWD222" s="1"/>
      <c r="LWE222" s="1"/>
      <c r="LWF222" s="1"/>
      <c r="LWG222" s="1"/>
      <c r="LWH222" s="1"/>
      <c r="LWI222" s="1"/>
      <c r="LWJ222" s="1"/>
      <c r="LWK222" s="1"/>
      <c r="LWL222" s="1"/>
      <c r="LWM222" s="1"/>
      <c r="LWN222" s="1"/>
      <c r="LWO222" s="1"/>
      <c r="LWP222" s="1"/>
      <c r="LWQ222" s="1"/>
      <c r="LWR222" s="1"/>
      <c r="LWS222" s="1"/>
      <c r="LWT222" s="1"/>
      <c r="LWU222" s="1"/>
      <c r="LWV222" s="1"/>
      <c r="LWW222" s="1"/>
      <c r="LWX222" s="1"/>
      <c r="LWY222" s="1"/>
      <c r="LWZ222" s="1"/>
      <c r="LXA222" s="1"/>
      <c r="LXB222" s="1"/>
      <c r="LXC222" s="1"/>
      <c r="LXD222" s="1"/>
      <c r="LXE222" s="1"/>
      <c r="LXF222" s="1"/>
      <c r="LXG222" s="1"/>
      <c r="LXH222" s="1"/>
      <c r="LXI222" s="1"/>
      <c r="LXJ222" s="1"/>
      <c r="LXK222" s="1"/>
      <c r="LXL222" s="1"/>
      <c r="LXM222" s="1"/>
      <c r="LXN222" s="1"/>
      <c r="LXO222" s="1"/>
      <c r="LXP222" s="1"/>
      <c r="LXQ222" s="1"/>
      <c r="LXR222" s="1"/>
      <c r="LXS222" s="1"/>
      <c r="LXT222" s="1"/>
      <c r="LXU222" s="1"/>
      <c r="LXV222" s="1"/>
      <c r="LXW222" s="1"/>
      <c r="LXX222" s="1"/>
      <c r="LXY222" s="1"/>
      <c r="LXZ222" s="1"/>
      <c r="LYA222" s="1"/>
      <c r="LYB222" s="1"/>
      <c r="LYC222" s="1"/>
      <c r="LYD222" s="1"/>
      <c r="LYE222" s="1"/>
      <c r="LYF222" s="1"/>
      <c r="LYG222" s="1"/>
      <c r="LYH222" s="1"/>
      <c r="LYI222" s="1"/>
      <c r="LYJ222" s="1"/>
      <c r="LYK222" s="1"/>
      <c r="LYL222" s="1"/>
      <c r="LYM222" s="1"/>
      <c r="LYN222" s="1"/>
      <c r="LYO222" s="1"/>
      <c r="LYP222" s="1"/>
      <c r="LYQ222" s="1"/>
      <c r="LYR222" s="1"/>
      <c r="LYS222" s="1"/>
      <c r="LYT222" s="1"/>
      <c r="LYU222" s="1"/>
      <c r="LYV222" s="1"/>
      <c r="LYW222" s="1"/>
      <c r="LYX222" s="1"/>
      <c r="LYY222" s="1"/>
      <c r="LYZ222" s="1"/>
      <c r="LZA222" s="1"/>
      <c r="LZB222" s="1"/>
      <c r="LZC222" s="1"/>
      <c r="LZD222" s="1"/>
      <c r="LZE222" s="1"/>
      <c r="LZF222" s="1"/>
      <c r="LZG222" s="1"/>
      <c r="LZH222" s="1"/>
      <c r="LZI222" s="1"/>
      <c r="LZJ222" s="1"/>
      <c r="LZK222" s="1"/>
      <c r="LZL222" s="1"/>
      <c r="LZM222" s="1"/>
      <c r="LZN222" s="1"/>
      <c r="LZO222" s="1"/>
      <c r="LZP222" s="1"/>
      <c r="LZQ222" s="1"/>
      <c r="LZR222" s="1"/>
      <c r="LZS222" s="1"/>
      <c r="LZT222" s="1"/>
      <c r="LZU222" s="1"/>
      <c r="LZV222" s="1"/>
      <c r="LZW222" s="1"/>
      <c r="LZX222" s="1"/>
      <c r="LZY222" s="1"/>
      <c r="LZZ222" s="1"/>
      <c r="MAA222" s="1"/>
      <c r="MAB222" s="1"/>
      <c r="MAC222" s="1"/>
      <c r="MAD222" s="1"/>
      <c r="MAE222" s="1"/>
      <c r="MAF222" s="1"/>
      <c r="MAG222" s="1"/>
      <c r="MAH222" s="1"/>
      <c r="MAI222" s="1"/>
      <c r="MAJ222" s="1"/>
      <c r="MAK222" s="1"/>
      <c r="MAL222" s="1"/>
      <c r="MAM222" s="1"/>
      <c r="MAN222" s="1"/>
      <c r="MAO222" s="1"/>
      <c r="MAP222" s="1"/>
      <c r="MAQ222" s="1"/>
      <c r="MAR222" s="1"/>
      <c r="MAS222" s="1"/>
      <c r="MAT222" s="1"/>
      <c r="MAU222" s="1"/>
      <c r="MAV222" s="1"/>
      <c r="MAW222" s="1"/>
      <c r="MAX222" s="1"/>
      <c r="MAY222" s="1"/>
      <c r="MAZ222" s="1"/>
      <c r="MBA222" s="1"/>
      <c r="MBB222" s="1"/>
      <c r="MBC222" s="1"/>
      <c r="MBD222" s="1"/>
      <c r="MBE222" s="1"/>
      <c r="MBF222" s="1"/>
      <c r="MBG222" s="1"/>
      <c r="MBH222" s="1"/>
      <c r="MBI222" s="1"/>
      <c r="MBJ222" s="1"/>
      <c r="MBK222" s="1"/>
      <c r="MBL222" s="1"/>
      <c r="MBM222" s="1"/>
      <c r="MBN222" s="1"/>
      <c r="MBO222" s="1"/>
      <c r="MBP222" s="1"/>
      <c r="MBQ222" s="1"/>
      <c r="MBR222" s="1"/>
      <c r="MBS222" s="1"/>
      <c r="MBT222" s="1"/>
      <c r="MBU222" s="1"/>
      <c r="MBV222" s="1"/>
      <c r="MBW222" s="1"/>
      <c r="MBX222" s="1"/>
      <c r="MBY222" s="1"/>
      <c r="MBZ222" s="1"/>
      <c r="MCA222" s="1"/>
      <c r="MCB222" s="1"/>
      <c r="MCC222" s="1"/>
      <c r="MCD222" s="1"/>
      <c r="MCE222" s="1"/>
      <c r="MCF222" s="1"/>
      <c r="MCG222" s="1"/>
      <c r="MCH222" s="1"/>
      <c r="MCI222" s="1"/>
      <c r="MCJ222" s="1"/>
      <c r="MCK222" s="1"/>
      <c r="MCL222" s="1"/>
      <c r="MCM222" s="1"/>
      <c r="MCN222" s="1"/>
      <c r="MCO222" s="1"/>
      <c r="MCP222" s="1"/>
      <c r="MCQ222" s="1"/>
      <c r="MCR222" s="1"/>
      <c r="MCS222" s="1"/>
      <c r="MCT222" s="1"/>
      <c r="MCU222" s="1"/>
      <c r="MCV222" s="1"/>
      <c r="MCW222" s="1"/>
      <c r="MCX222" s="1"/>
      <c r="MCY222" s="1"/>
      <c r="MCZ222" s="1"/>
      <c r="MDA222" s="1"/>
      <c r="MDB222" s="1"/>
      <c r="MDC222" s="1"/>
      <c r="MDD222" s="1"/>
      <c r="MDE222" s="1"/>
      <c r="MDF222" s="1"/>
      <c r="MDG222" s="1"/>
      <c r="MDH222" s="1"/>
      <c r="MDI222" s="1"/>
      <c r="MDJ222" s="1"/>
      <c r="MDK222" s="1"/>
      <c r="MDL222" s="1"/>
      <c r="MDM222" s="1"/>
      <c r="MDN222" s="1"/>
      <c r="MDO222" s="1"/>
      <c r="MDP222" s="1"/>
      <c r="MDQ222" s="1"/>
      <c r="MDR222" s="1"/>
      <c r="MDS222" s="1"/>
      <c r="MDT222" s="1"/>
      <c r="MDU222" s="1"/>
      <c r="MDV222" s="1"/>
      <c r="MDW222" s="1"/>
      <c r="MDX222" s="1"/>
      <c r="MDY222" s="1"/>
      <c r="MDZ222" s="1"/>
      <c r="MEA222" s="1"/>
      <c r="MEB222" s="1"/>
      <c r="MEC222" s="1"/>
      <c r="MED222" s="1"/>
      <c r="MEE222" s="1"/>
      <c r="MEF222" s="1"/>
      <c r="MEG222" s="1"/>
      <c r="MEH222" s="1"/>
      <c r="MEI222" s="1"/>
      <c r="MEJ222" s="1"/>
      <c r="MEK222" s="1"/>
      <c r="MEL222" s="1"/>
      <c r="MEM222" s="1"/>
      <c r="MEN222" s="1"/>
      <c r="MEO222" s="1"/>
      <c r="MEP222" s="1"/>
      <c r="MEQ222" s="1"/>
      <c r="MER222" s="1"/>
      <c r="MES222" s="1"/>
      <c r="MET222" s="1"/>
      <c r="MEU222" s="1"/>
      <c r="MEV222" s="1"/>
      <c r="MEW222" s="1"/>
      <c r="MEX222" s="1"/>
      <c r="MEY222" s="1"/>
      <c r="MEZ222" s="1"/>
      <c r="MFA222" s="1"/>
      <c r="MFB222" s="1"/>
      <c r="MFC222" s="1"/>
      <c r="MFD222" s="1"/>
      <c r="MFE222" s="1"/>
      <c r="MFF222" s="1"/>
      <c r="MFG222" s="1"/>
      <c r="MFH222" s="1"/>
      <c r="MFI222" s="1"/>
      <c r="MFJ222" s="1"/>
      <c r="MFK222" s="1"/>
      <c r="MFL222" s="1"/>
      <c r="MFM222" s="1"/>
      <c r="MFN222" s="1"/>
      <c r="MFO222" s="1"/>
      <c r="MFP222" s="1"/>
      <c r="MFQ222" s="1"/>
      <c r="MFR222" s="1"/>
      <c r="MFS222" s="1"/>
      <c r="MFT222" s="1"/>
      <c r="MFU222" s="1"/>
      <c r="MFV222" s="1"/>
      <c r="MFW222" s="1"/>
      <c r="MFX222" s="1"/>
      <c r="MFY222" s="1"/>
      <c r="MFZ222" s="1"/>
      <c r="MGA222" s="1"/>
      <c r="MGB222" s="1"/>
      <c r="MGC222" s="1"/>
      <c r="MGD222" s="1"/>
      <c r="MGE222" s="1"/>
      <c r="MGF222" s="1"/>
      <c r="MGG222" s="1"/>
      <c r="MGH222" s="1"/>
      <c r="MGI222" s="1"/>
      <c r="MGJ222" s="1"/>
      <c r="MGK222" s="1"/>
      <c r="MGL222" s="1"/>
      <c r="MGM222" s="1"/>
      <c r="MGN222" s="1"/>
      <c r="MGO222" s="1"/>
      <c r="MGP222" s="1"/>
      <c r="MGQ222" s="1"/>
      <c r="MGR222" s="1"/>
      <c r="MGS222" s="1"/>
      <c r="MGT222" s="1"/>
      <c r="MGU222" s="1"/>
      <c r="MGV222" s="1"/>
      <c r="MGW222" s="1"/>
      <c r="MGX222" s="1"/>
      <c r="MGY222" s="1"/>
      <c r="MGZ222" s="1"/>
      <c r="MHA222" s="1"/>
      <c r="MHB222" s="1"/>
      <c r="MHC222" s="1"/>
      <c r="MHD222" s="1"/>
      <c r="MHE222" s="1"/>
      <c r="MHF222" s="1"/>
      <c r="MHG222" s="1"/>
      <c r="MHH222" s="1"/>
      <c r="MHI222" s="1"/>
      <c r="MHJ222" s="1"/>
      <c r="MHK222" s="1"/>
      <c r="MHL222" s="1"/>
      <c r="MHM222" s="1"/>
      <c r="MHN222" s="1"/>
      <c r="MHO222" s="1"/>
      <c r="MHP222" s="1"/>
      <c r="MHQ222" s="1"/>
      <c r="MHR222" s="1"/>
      <c r="MHS222" s="1"/>
      <c r="MHT222" s="1"/>
      <c r="MHU222" s="1"/>
      <c r="MHV222" s="1"/>
      <c r="MHW222" s="1"/>
      <c r="MHX222" s="1"/>
      <c r="MHY222" s="1"/>
      <c r="MHZ222" s="1"/>
      <c r="MIA222" s="1"/>
      <c r="MIB222" s="1"/>
      <c r="MIC222" s="1"/>
      <c r="MID222" s="1"/>
      <c r="MIE222" s="1"/>
      <c r="MIF222" s="1"/>
      <c r="MIG222" s="1"/>
      <c r="MIH222" s="1"/>
      <c r="MII222" s="1"/>
      <c r="MIJ222" s="1"/>
      <c r="MIK222" s="1"/>
      <c r="MIL222" s="1"/>
      <c r="MIM222" s="1"/>
      <c r="MIN222" s="1"/>
      <c r="MIO222" s="1"/>
      <c r="MIP222" s="1"/>
      <c r="MIQ222" s="1"/>
      <c r="MIR222" s="1"/>
      <c r="MIS222" s="1"/>
      <c r="MIT222" s="1"/>
      <c r="MIU222" s="1"/>
      <c r="MIV222" s="1"/>
      <c r="MIW222" s="1"/>
      <c r="MIX222" s="1"/>
      <c r="MIY222" s="1"/>
      <c r="MIZ222" s="1"/>
      <c r="MJA222" s="1"/>
      <c r="MJB222" s="1"/>
      <c r="MJC222" s="1"/>
      <c r="MJD222" s="1"/>
      <c r="MJE222" s="1"/>
      <c r="MJF222" s="1"/>
      <c r="MJG222" s="1"/>
      <c r="MJH222" s="1"/>
      <c r="MJI222" s="1"/>
      <c r="MJJ222" s="1"/>
      <c r="MJK222" s="1"/>
      <c r="MJL222" s="1"/>
      <c r="MJM222" s="1"/>
      <c r="MJN222" s="1"/>
      <c r="MJO222" s="1"/>
      <c r="MJP222" s="1"/>
      <c r="MJQ222" s="1"/>
      <c r="MJR222" s="1"/>
      <c r="MJS222" s="1"/>
      <c r="MJT222" s="1"/>
      <c r="MJU222" s="1"/>
      <c r="MJV222" s="1"/>
      <c r="MJW222" s="1"/>
      <c r="MJX222" s="1"/>
      <c r="MJY222" s="1"/>
      <c r="MJZ222" s="1"/>
      <c r="MKA222" s="1"/>
      <c r="MKB222" s="1"/>
      <c r="MKC222" s="1"/>
      <c r="MKD222" s="1"/>
      <c r="MKE222" s="1"/>
      <c r="MKF222" s="1"/>
      <c r="MKG222" s="1"/>
      <c r="MKH222" s="1"/>
      <c r="MKI222" s="1"/>
      <c r="MKJ222" s="1"/>
      <c r="MKK222" s="1"/>
      <c r="MKL222" s="1"/>
      <c r="MKM222" s="1"/>
      <c r="MKN222" s="1"/>
      <c r="MKO222" s="1"/>
      <c r="MKP222" s="1"/>
      <c r="MKQ222" s="1"/>
      <c r="MKR222" s="1"/>
      <c r="MKS222" s="1"/>
      <c r="MKT222" s="1"/>
      <c r="MKU222" s="1"/>
      <c r="MKV222" s="1"/>
      <c r="MKW222" s="1"/>
      <c r="MKX222" s="1"/>
      <c r="MKY222" s="1"/>
      <c r="MKZ222" s="1"/>
      <c r="MLA222" s="1"/>
      <c r="MLB222" s="1"/>
      <c r="MLC222" s="1"/>
      <c r="MLD222" s="1"/>
      <c r="MLE222" s="1"/>
      <c r="MLF222" s="1"/>
      <c r="MLG222" s="1"/>
      <c r="MLH222" s="1"/>
      <c r="MLI222" s="1"/>
      <c r="MLJ222" s="1"/>
      <c r="MLK222" s="1"/>
      <c r="MLL222" s="1"/>
      <c r="MLM222" s="1"/>
      <c r="MLN222" s="1"/>
      <c r="MLO222" s="1"/>
      <c r="MLP222" s="1"/>
      <c r="MLQ222" s="1"/>
      <c r="MLR222" s="1"/>
      <c r="MLS222" s="1"/>
      <c r="MLT222" s="1"/>
      <c r="MLU222" s="1"/>
      <c r="MLV222" s="1"/>
      <c r="MLW222" s="1"/>
      <c r="MLX222" s="1"/>
      <c r="MLY222" s="1"/>
      <c r="MLZ222" s="1"/>
      <c r="MMA222" s="1"/>
      <c r="MMB222" s="1"/>
      <c r="MMC222" s="1"/>
      <c r="MMD222" s="1"/>
      <c r="MME222" s="1"/>
      <c r="MMF222" s="1"/>
      <c r="MMG222" s="1"/>
      <c r="MMH222" s="1"/>
      <c r="MMI222" s="1"/>
      <c r="MMJ222" s="1"/>
      <c r="MMK222" s="1"/>
      <c r="MML222" s="1"/>
      <c r="MMM222" s="1"/>
      <c r="MMN222" s="1"/>
      <c r="MMO222" s="1"/>
      <c r="MMP222" s="1"/>
      <c r="MMQ222" s="1"/>
      <c r="MMR222" s="1"/>
      <c r="MMS222" s="1"/>
      <c r="MMT222" s="1"/>
      <c r="MMU222" s="1"/>
      <c r="MMV222" s="1"/>
      <c r="MMW222" s="1"/>
      <c r="MMX222" s="1"/>
      <c r="MMY222" s="1"/>
      <c r="MMZ222" s="1"/>
      <c r="MNA222" s="1"/>
      <c r="MNB222" s="1"/>
      <c r="MNC222" s="1"/>
      <c r="MND222" s="1"/>
      <c r="MNE222" s="1"/>
      <c r="MNF222" s="1"/>
      <c r="MNG222" s="1"/>
      <c r="MNH222" s="1"/>
      <c r="MNI222" s="1"/>
      <c r="MNJ222" s="1"/>
      <c r="MNK222" s="1"/>
      <c r="MNL222" s="1"/>
      <c r="MNM222" s="1"/>
      <c r="MNN222" s="1"/>
      <c r="MNO222" s="1"/>
      <c r="MNP222" s="1"/>
      <c r="MNQ222" s="1"/>
      <c r="MNR222" s="1"/>
      <c r="MNS222" s="1"/>
      <c r="MNT222" s="1"/>
      <c r="MNU222" s="1"/>
      <c r="MNV222" s="1"/>
      <c r="MNW222" s="1"/>
      <c r="MNX222" s="1"/>
      <c r="MNY222" s="1"/>
      <c r="MNZ222" s="1"/>
      <c r="MOA222" s="1"/>
      <c r="MOB222" s="1"/>
      <c r="MOC222" s="1"/>
      <c r="MOD222" s="1"/>
      <c r="MOE222" s="1"/>
      <c r="MOF222" s="1"/>
      <c r="MOG222" s="1"/>
      <c r="MOH222" s="1"/>
      <c r="MOI222" s="1"/>
      <c r="MOJ222" s="1"/>
      <c r="MOK222" s="1"/>
      <c r="MOL222" s="1"/>
      <c r="MOM222" s="1"/>
      <c r="MON222" s="1"/>
      <c r="MOO222" s="1"/>
      <c r="MOP222" s="1"/>
      <c r="MOQ222" s="1"/>
      <c r="MOR222" s="1"/>
      <c r="MOS222" s="1"/>
      <c r="MOT222" s="1"/>
      <c r="MOU222" s="1"/>
      <c r="MOV222" s="1"/>
      <c r="MOW222" s="1"/>
      <c r="MOX222" s="1"/>
      <c r="MOY222" s="1"/>
      <c r="MOZ222" s="1"/>
      <c r="MPA222" s="1"/>
      <c r="MPB222" s="1"/>
      <c r="MPC222" s="1"/>
      <c r="MPD222" s="1"/>
      <c r="MPE222" s="1"/>
      <c r="MPF222" s="1"/>
      <c r="MPG222" s="1"/>
      <c r="MPH222" s="1"/>
      <c r="MPI222" s="1"/>
      <c r="MPJ222" s="1"/>
      <c r="MPK222" s="1"/>
      <c r="MPL222" s="1"/>
      <c r="MPM222" s="1"/>
      <c r="MPN222" s="1"/>
      <c r="MPO222" s="1"/>
      <c r="MPP222" s="1"/>
      <c r="MPQ222" s="1"/>
      <c r="MPR222" s="1"/>
      <c r="MPS222" s="1"/>
      <c r="MPT222" s="1"/>
      <c r="MPU222" s="1"/>
      <c r="MPV222" s="1"/>
      <c r="MPW222" s="1"/>
      <c r="MPX222" s="1"/>
      <c r="MPY222" s="1"/>
      <c r="MPZ222" s="1"/>
      <c r="MQA222" s="1"/>
      <c r="MQB222" s="1"/>
      <c r="MQC222" s="1"/>
      <c r="MQD222" s="1"/>
      <c r="MQE222" s="1"/>
      <c r="MQF222" s="1"/>
      <c r="MQG222" s="1"/>
      <c r="MQH222" s="1"/>
      <c r="MQI222" s="1"/>
      <c r="MQJ222" s="1"/>
      <c r="MQK222" s="1"/>
      <c r="MQL222" s="1"/>
      <c r="MQM222" s="1"/>
      <c r="MQN222" s="1"/>
      <c r="MQO222" s="1"/>
      <c r="MQP222" s="1"/>
      <c r="MQQ222" s="1"/>
      <c r="MQR222" s="1"/>
      <c r="MQS222" s="1"/>
      <c r="MQT222" s="1"/>
      <c r="MQU222" s="1"/>
      <c r="MQV222" s="1"/>
      <c r="MQW222" s="1"/>
      <c r="MQX222" s="1"/>
      <c r="MQY222" s="1"/>
      <c r="MQZ222" s="1"/>
      <c r="MRA222" s="1"/>
      <c r="MRB222" s="1"/>
      <c r="MRC222" s="1"/>
      <c r="MRD222" s="1"/>
      <c r="MRE222" s="1"/>
      <c r="MRF222" s="1"/>
      <c r="MRG222" s="1"/>
      <c r="MRH222" s="1"/>
      <c r="MRI222" s="1"/>
      <c r="MRJ222" s="1"/>
      <c r="MRK222" s="1"/>
      <c r="MRL222" s="1"/>
      <c r="MRM222" s="1"/>
      <c r="MRN222" s="1"/>
      <c r="MRO222" s="1"/>
      <c r="MRP222" s="1"/>
      <c r="MRQ222" s="1"/>
      <c r="MRR222" s="1"/>
      <c r="MRS222" s="1"/>
      <c r="MRT222" s="1"/>
      <c r="MRU222" s="1"/>
      <c r="MRV222" s="1"/>
      <c r="MRW222" s="1"/>
      <c r="MRX222" s="1"/>
      <c r="MRY222" s="1"/>
      <c r="MRZ222" s="1"/>
      <c r="MSA222" s="1"/>
      <c r="MSB222" s="1"/>
      <c r="MSC222" s="1"/>
      <c r="MSD222" s="1"/>
      <c r="MSE222" s="1"/>
      <c r="MSF222" s="1"/>
      <c r="MSG222" s="1"/>
      <c r="MSH222" s="1"/>
      <c r="MSI222" s="1"/>
      <c r="MSJ222" s="1"/>
      <c r="MSK222" s="1"/>
      <c r="MSL222" s="1"/>
      <c r="MSM222" s="1"/>
      <c r="MSN222" s="1"/>
      <c r="MSO222" s="1"/>
      <c r="MSP222" s="1"/>
      <c r="MSQ222" s="1"/>
      <c r="MSR222" s="1"/>
      <c r="MSS222" s="1"/>
      <c r="MST222" s="1"/>
      <c r="MSU222" s="1"/>
      <c r="MSV222" s="1"/>
      <c r="MSW222" s="1"/>
      <c r="MSX222" s="1"/>
      <c r="MSY222" s="1"/>
      <c r="MSZ222" s="1"/>
      <c r="MTA222" s="1"/>
      <c r="MTB222" s="1"/>
      <c r="MTC222" s="1"/>
      <c r="MTD222" s="1"/>
      <c r="MTE222" s="1"/>
      <c r="MTF222" s="1"/>
      <c r="MTG222" s="1"/>
      <c r="MTH222" s="1"/>
      <c r="MTI222" s="1"/>
      <c r="MTJ222" s="1"/>
      <c r="MTK222" s="1"/>
      <c r="MTL222" s="1"/>
      <c r="MTM222" s="1"/>
      <c r="MTN222" s="1"/>
      <c r="MTO222" s="1"/>
      <c r="MTP222" s="1"/>
      <c r="MTQ222" s="1"/>
      <c r="MTR222" s="1"/>
      <c r="MTS222" s="1"/>
      <c r="MTT222" s="1"/>
      <c r="MTU222" s="1"/>
      <c r="MTV222" s="1"/>
      <c r="MTW222" s="1"/>
      <c r="MTX222" s="1"/>
      <c r="MTY222" s="1"/>
      <c r="MTZ222" s="1"/>
      <c r="MUA222" s="1"/>
      <c r="MUB222" s="1"/>
      <c r="MUC222" s="1"/>
      <c r="MUD222" s="1"/>
      <c r="MUE222" s="1"/>
      <c r="MUF222" s="1"/>
      <c r="MUG222" s="1"/>
      <c r="MUH222" s="1"/>
      <c r="MUI222" s="1"/>
      <c r="MUJ222" s="1"/>
      <c r="MUK222" s="1"/>
      <c r="MUL222" s="1"/>
      <c r="MUM222" s="1"/>
      <c r="MUN222" s="1"/>
      <c r="MUO222" s="1"/>
      <c r="MUP222" s="1"/>
      <c r="MUQ222" s="1"/>
      <c r="MUR222" s="1"/>
      <c r="MUS222" s="1"/>
      <c r="MUT222" s="1"/>
      <c r="MUU222" s="1"/>
      <c r="MUV222" s="1"/>
      <c r="MUW222" s="1"/>
      <c r="MUX222" s="1"/>
      <c r="MUY222" s="1"/>
      <c r="MUZ222" s="1"/>
      <c r="MVA222" s="1"/>
      <c r="MVB222" s="1"/>
      <c r="MVC222" s="1"/>
      <c r="MVD222" s="1"/>
      <c r="MVE222" s="1"/>
      <c r="MVF222" s="1"/>
      <c r="MVG222" s="1"/>
      <c r="MVH222" s="1"/>
      <c r="MVI222" s="1"/>
      <c r="MVJ222" s="1"/>
      <c r="MVK222" s="1"/>
      <c r="MVL222" s="1"/>
      <c r="MVM222" s="1"/>
      <c r="MVN222" s="1"/>
      <c r="MVO222" s="1"/>
      <c r="MVP222" s="1"/>
      <c r="MVQ222" s="1"/>
      <c r="MVR222" s="1"/>
      <c r="MVS222" s="1"/>
      <c r="MVT222" s="1"/>
      <c r="MVU222" s="1"/>
      <c r="MVV222" s="1"/>
      <c r="MVW222" s="1"/>
      <c r="MVX222" s="1"/>
      <c r="MVY222" s="1"/>
      <c r="MVZ222" s="1"/>
      <c r="MWA222" s="1"/>
      <c r="MWB222" s="1"/>
      <c r="MWC222" s="1"/>
      <c r="MWD222" s="1"/>
      <c r="MWE222" s="1"/>
      <c r="MWF222" s="1"/>
      <c r="MWG222" s="1"/>
      <c r="MWH222" s="1"/>
      <c r="MWI222" s="1"/>
      <c r="MWJ222" s="1"/>
      <c r="MWK222" s="1"/>
      <c r="MWL222" s="1"/>
      <c r="MWM222" s="1"/>
      <c r="MWN222" s="1"/>
      <c r="MWO222" s="1"/>
      <c r="MWP222" s="1"/>
      <c r="MWQ222" s="1"/>
      <c r="MWR222" s="1"/>
      <c r="MWS222" s="1"/>
      <c r="MWT222" s="1"/>
      <c r="MWU222" s="1"/>
      <c r="MWV222" s="1"/>
      <c r="MWW222" s="1"/>
      <c r="MWX222" s="1"/>
      <c r="MWY222" s="1"/>
      <c r="MWZ222" s="1"/>
      <c r="MXA222" s="1"/>
      <c r="MXB222" s="1"/>
      <c r="MXC222" s="1"/>
      <c r="MXD222" s="1"/>
      <c r="MXE222" s="1"/>
      <c r="MXF222" s="1"/>
      <c r="MXG222" s="1"/>
      <c r="MXH222" s="1"/>
      <c r="MXI222" s="1"/>
      <c r="MXJ222" s="1"/>
      <c r="MXK222" s="1"/>
      <c r="MXL222" s="1"/>
      <c r="MXM222" s="1"/>
      <c r="MXN222" s="1"/>
      <c r="MXO222" s="1"/>
      <c r="MXP222" s="1"/>
      <c r="MXQ222" s="1"/>
      <c r="MXR222" s="1"/>
      <c r="MXS222" s="1"/>
      <c r="MXT222" s="1"/>
      <c r="MXU222" s="1"/>
      <c r="MXV222" s="1"/>
      <c r="MXW222" s="1"/>
      <c r="MXX222" s="1"/>
      <c r="MXY222" s="1"/>
      <c r="MXZ222" s="1"/>
      <c r="MYA222" s="1"/>
      <c r="MYB222" s="1"/>
      <c r="MYC222" s="1"/>
      <c r="MYD222" s="1"/>
      <c r="MYE222" s="1"/>
      <c r="MYF222" s="1"/>
      <c r="MYG222" s="1"/>
      <c r="MYH222" s="1"/>
      <c r="MYI222" s="1"/>
      <c r="MYJ222" s="1"/>
      <c r="MYK222" s="1"/>
      <c r="MYL222" s="1"/>
      <c r="MYM222" s="1"/>
      <c r="MYN222" s="1"/>
      <c r="MYO222" s="1"/>
      <c r="MYP222" s="1"/>
      <c r="MYQ222" s="1"/>
      <c r="MYR222" s="1"/>
      <c r="MYS222" s="1"/>
      <c r="MYT222" s="1"/>
      <c r="MYU222" s="1"/>
      <c r="MYV222" s="1"/>
      <c r="MYW222" s="1"/>
      <c r="MYX222" s="1"/>
      <c r="MYY222" s="1"/>
      <c r="MYZ222" s="1"/>
      <c r="MZA222" s="1"/>
      <c r="MZB222" s="1"/>
      <c r="MZC222" s="1"/>
      <c r="MZD222" s="1"/>
      <c r="MZE222" s="1"/>
      <c r="MZF222" s="1"/>
      <c r="MZG222" s="1"/>
      <c r="MZH222" s="1"/>
      <c r="MZI222" s="1"/>
      <c r="MZJ222" s="1"/>
      <c r="MZK222" s="1"/>
      <c r="MZL222" s="1"/>
      <c r="MZM222" s="1"/>
      <c r="MZN222" s="1"/>
      <c r="MZO222" s="1"/>
      <c r="MZP222" s="1"/>
      <c r="MZQ222" s="1"/>
      <c r="MZR222" s="1"/>
      <c r="MZS222" s="1"/>
      <c r="MZT222" s="1"/>
      <c r="MZU222" s="1"/>
      <c r="MZV222" s="1"/>
      <c r="MZW222" s="1"/>
      <c r="MZX222" s="1"/>
      <c r="MZY222" s="1"/>
      <c r="MZZ222" s="1"/>
      <c r="NAA222" s="1"/>
      <c r="NAB222" s="1"/>
      <c r="NAC222" s="1"/>
      <c r="NAD222" s="1"/>
      <c r="NAE222" s="1"/>
      <c r="NAF222" s="1"/>
      <c r="NAG222" s="1"/>
      <c r="NAH222" s="1"/>
      <c r="NAI222" s="1"/>
      <c r="NAJ222" s="1"/>
      <c r="NAK222" s="1"/>
      <c r="NAL222" s="1"/>
      <c r="NAM222" s="1"/>
      <c r="NAN222" s="1"/>
      <c r="NAO222" s="1"/>
      <c r="NAP222" s="1"/>
      <c r="NAQ222" s="1"/>
      <c r="NAR222" s="1"/>
      <c r="NAS222" s="1"/>
      <c r="NAT222" s="1"/>
      <c r="NAU222" s="1"/>
      <c r="NAV222" s="1"/>
      <c r="NAW222" s="1"/>
      <c r="NAX222" s="1"/>
      <c r="NAY222" s="1"/>
      <c r="NAZ222" s="1"/>
      <c r="NBA222" s="1"/>
      <c r="NBB222" s="1"/>
      <c r="NBC222" s="1"/>
      <c r="NBD222" s="1"/>
      <c r="NBE222" s="1"/>
      <c r="NBF222" s="1"/>
      <c r="NBG222" s="1"/>
      <c r="NBH222" s="1"/>
      <c r="NBI222" s="1"/>
      <c r="NBJ222" s="1"/>
      <c r="NBK222" s="1"/>
      <c r="NBL222" s="1"/>
      <c r="NBM222" s="1"/>
      <c r="NBN222" s="1"/>
      <c r="NBO222" s="1"/>
      <c r="NBP222" s="1"/>
      <c r="NBQ222" s="1"/>
      <c r="NBR222" s="1"/>
      <c r="NBS222" s="1"/>
      <c r="NBT222" s="1"/>
      <c r="NBU222" s="1"/>
      <c r="NBV222" s="1"/>
      <c r="NBW222" s="1"/>
      <c r="NBX222" s="1"/>
      <c r="NBY222" s="1"/>
      <c r="NBZ222" s="1"/>
      <c r="NCA222" s="1"/>
      <c r="NCB222" s="1"/>
      <c r="NCC222" s="1"/>
      <c r="NCD222" s="1"/>
      <c r="NCE222" s="1"/>
      <c r="NCF222" s="1"/>
      <c r="NCG222" s="1"/>
      <c r="NCH222" s="1"/>
      <c r="NCI222" s="1"/>
      <c r="NCJ222" s="1"/>
      <c r="NCK222" s="1"/>
      <c r="NCL222" s="1"/>
      <c r="NCM222" s="1"/>
      <c r="NCN222" s="1"/>
      <c r="NCO222" s="1"/>
      <c r="NCP222" s="1"/>
      <c r="NCQ222" s="1"/>
      <c r="NCR222" s="1"/>
      <c r="NCS222" s="1"/>
      <c r="NCT222" s="1"/>
      <c r="NCU222" s="1"/>
      <c r="NCV222" s="1"/>
      <c r="NCW222" s="1"/>
      <c r="NCX222" s="1"/>
      <c r="NCY222" s="1"/>
      <c r="NCZ222" s="1"/>
      <c r="NDA222" s="1"/>
      <c r="NDB222" s="1"/>
      <c r="NDC222" s="1"/>
      <c r="NDD222" s="1"/>
      <c r="NDE222" s="1"/>
      <c r="NDF222" s="1"/>
      <c r="NDG222" s="1"/>
      <c r="NDH222" s="1"/>
      <c r="NDI222" s="1"/>
      <c r="NDJ222" s="1"/>
      <c r="NDK222" s="1"/>
      <c r="NDL222" s="1"/>
      <c r="NDM222" s="1"/>
      <c r="NDN222" s="1"/>
      <c r="NDO222" s="1"/>
      <c r="NDP222" s="1"/>
      <c r="NDQ222" s="1"/>
      <c r="NDR222" s="1"/>
      <c r="NDS222" s="1"/>
      <c r="NDT222" s="1"/>
      <c r="NDU222" s="1"/>
      <c r="NDV222" s="1"/>
      <c r="NDW222" s="1"/>
      <c r="NDX222" s="1"/>
      <c r="NDY222" s="1"/>
      <c r="NDZ222" s="1"/>
      <c r="NEA222" s="1"/>
      <c r="NEB222" s="1"/>
      <c r="NEC222" s="1"/>
      <c r="NED222" s="1"/>
      <c r="NEE222" s="1"/>
      <c r="NEF222" s="1"/>
      <c r="NEG222" s="1"/>
      <c r="NEH222" s="1"/>
      <c r="NEI222" s="1"/>
      <c r="NEJ222" s="1"/>
      <c r="NEK222" s="1"/>
      <c r="NEL222" s="1"/>
      <c r="NEM222" s="1"/>
      <c r="NEN222" s="1"/>
      <c r="NEO222" s="1"/>
      <c r="NEP222" s="1"/>
      <c r="NEQ222" s="1"/>
      <c r="NER222" s="1"/>
      <c r="NES222" s="1"/>
      <c r="NET222" s="1"/>
      <c r="NEU222" s="1"/>
      <c r="NEV222" s="1"/>
      <c r="NEW222" s="1"/>
      <c r="NEX222" s="1"/>
      <c r="NEY222" s="1"/>
      <c r="NEZ222" s="1"/>
      <c r="NFA222" s="1"/>
      <c r="NFB222" s="1"/>
      <c r="NFC222" s="1"/>
      <c r="NFD222" s="1"/>
      <c r="NFE222" s="1"/>
      <c r="NFF222" s="1"/>
      <c r="NFG222" s="1"/>
      <c r="NFH222" s="1"/>
      <c r="NFI222" s="1"/>
      <c r="NFJ222" s="1"/>
      <c r="NFK222" s="1"/>
      <c r="NFL222" s="1"/>
      <c r="NFM222" s="1"/>
      <c r="NFN222" s="1"/>
      <c r="NFO222" s="1"/>
      <c r="NFP222" s="1"/>
      <c r="NFQ222" s="1"/>
      <c r="NFR222" s="1"/>
      <c r="NFS222" s="1"/>
      <c r="NFT222" s="1"/>
      <c r="NFU222" s="1"/>
      <c r="NFV222" s="1"/>
      <c r="NFW222" s="1"/>
      <c r="NFX222" s="1"/>
      <c r="NFY222" s="1"/>
      <c r="NFZ222" s="1"/>
      <c r="NGA222" s="1"/>
      <c r="NGB222" s="1"/>
      <c r="NGC222" s="1"/>
      <c r="NGD222" s="1"/>
      <c r="NGE222" s="1"/>
      <c r="NGF222" s="1"/>
      <c r="NGG222" s="1"/>
      <c r="NGH222" s="1"/>
      <c r="NGI222" s="1"/>
      <c r="NGJ222" s="1"/>
      <c r="NGK222" s="1"/>
      <c r="NGL222" s="1"/>
      <c r="NGM222" s="1"/>
      <c r="NGN222" s="1"/>
      <c r="NGO222" s="1"/>
      <c r="NGP222" s="1"/>
      <c r="NGQ222" s="1"/>
      <c r="NGR222" s="1"/>
      <c r="NGS222" s="1"/>
      <c r="NGT222" s="1"/>
      <c r="NGU222" s="1"/>
      <c r="NGV222" s="1"/>
      <c r="NGW222" s="1"/>
      <c r="NGX222" s="1"/>
      <c r="NGY222" s="1"/>
      <c r="NGZ222" s="1"/>
      <c r="NHA222" s="1"/>
      <c r="NHB222" s="1"/>
      <c r="NHC222" s="1"/>
      <c r="NHD222" s="1"/>
      <c r="NHE222" s="1"/>
      <c r="NHF222" s="1"/>
      <c r="NHG222" s="1"/>
      <c r="NHH222" s="1"/>
      <c r="NHI222" s="1"/>
      <c r="NHJ222" s="1"/>
      <c r="NHK222" s="1"/>
      <c r="NHL222" s="1"/>
      <c r="NHM222" s="1"/>
      <c r="NHN222" s="1"/>
      <c r="NHO222" s="1"/>
      <c r="NHP222" s="1"/>
      <c r="NHQ222" s="1"/>
      <c r="NHR222" s="1"/>
      <c r="NHS222" s="1"/>
      <c r="NHT222" s="1"/>
      <c r="NHU222" s="1"/>
      <c r="NHV222" s="1"/>
      <c r="NHW222" s="1"/>
      <c r="NHX222" s="1"/>
      <c r="NHY222" s="1"/>
      <c r="NHZ222" s="1"/>
      <c r="NIA222" s="1"/>
      <c r="NIB222" s="1"/>
      <c r="NIC222" s="1"/>
      <c r="NID222" s="1"/>
      <c r="NIE222" s="1"/>
      <c r="NIF222" s="1"/>
      <c r="NIG222" s="1"/>
      <c r="NIH222" s="1"/>
      <c r="NII222" s="1"/>
      <c r="NIJ222" s="1"/>
      <c r="NIK222" s="1"/>
      <c r="NIL222" s="1"/>
      <c r="NIM222" s="1"/>
      <c r="NIN222" s="1"/>
      <c r="NIO222" s="1"/>
      <c r="NIP222" s="1"/>
      <c r="NIQ222" s="1"/>
      <c r="NIR222" s="1"/>
      <c r="NIS222" s="1"/>
      <c r="NIT222" s="1"/>
      <c r="NIU222" s="1"/>
      <c r="NIV222" s="1"/>
      <c r="NIW222" s="1"/>
      <c r="NIX222" s="1"/>
      <c r="NIY222" s="1"/>
      <c r="NIZ222" s="1"/>
      <c r="NJA222" s="1"/>
      <c r="NJB222" s="1"/>
      <c r="NJC222" s="1"/>
      <c r="NJD222" s="1"/>
      <c r="NJE222" s="1"/>
      <c r="NJF222" s="1"/>
      <c r="NJG222" s="1"/>
      <c r="NJH222" s="1"/>
      <c r="NJI222" s="1"/>
      <c r="NJJ222" s="1"/>
      <c r="NJK222" s="1"/>
      <c r="NJL222" s="1"/>
      <c r="NJM222" s="1"/>
      <c r="NJN222" s="1"/>
      <c r="NJO222" s="1"/>
      <c r="NJP222" s="1"/>
      <c r="NJQ222" s="1"/>
      <c r="NJR222" s="1"/>
      <c r="NJS222" s="1"/>
      <c r="NJT222" s="1"/>
      <c r="NJU222" s="1"/>
      <c r="NJV222" s="1"/>
      <c r="NJW222" s="1"/>
      <c r="NJX222" s="1"/>
      <c r="NJY222" s="1"/>
      <c r="NJZ222" s="1"/>
      <c r="NKA222" s="1"/>
      <c r="NKB222" s="1"/>
      <c r="NKC222" s="1"/>
      <c r="NKD222" s="1"/>
      <c r="NKE222" s="1"/>
      <c r="NKF222" s="1"/>
      <c r="NKG222" s="1"/>
      <c r="NKH222" s="1"/>
      <c r="NKI222" s="1"/>
      <c r="NKJ222" s="1"/>
      <c r="NKK222" s="1"/>
      <c r="NKL222" s="1"/>
      <c r="NKM222" s="1"/>
      <c r="NKN222" s="1"/>
      <c r="NKO222" s="1"/>
      <c r="NKP222" s="1"/>
      <c r="NKQ222" s="1"/>
      <c r="NKR222" s="1"/>
      <c r="NKS222" s="1"/>
      <c r="NKT222" s="1"/>
      <c r="NKU222" s="1"/>
      <c r="NKV222" s="1"/>
      <c r="NKW222" s="1"/>
      <c r="NKX222" s="1"/>
      <c r="NKY222" s="1"/>
      <c r="NKZ222" s="1"/>
      <c r="NLA222" s="1"/>
      <c r="NLB222" s="1"/>
      <c r="NLC222" s="1"/>
      <c r="NLD222" s="1"/>
      <c r="NLE222" s="1"/>
      <c r="NLF222" s="1"/>
      <c r="NLG222" s="1"/>
      <c r="NLH222" s="1"/>
      <c r="NLI222" s="1"/>
      <c r="NLJ222" s="1"/>
      <c r="NLK222" s="1"/>
      <c r="NLL222" s="1"/>
      <c r="NLM222" s="1"/>
      <c r="NLN222" s="1"/>
      <c r="NLO222" s="1"/>
      <c r="NLP222" s="1"/>
      <c r="NLQ222" s="1"/>
      <c r="NLR222" s="1"/>
      <c r="NLS222" s="1"/>
      <c r="NLT222" s="1"/>
      <c r="NLU222" s="1"/>
      <c r="NLV222" s="1"/>
      <c r="NLW222" s="1"/>
      <c r="NLX222" s="1"/>
      <c r="NLY222" s="1"/>
      <c r="NLZ222" s="1"/>
      <c r="NMA222" s="1"/>
      <c r="NMB222" s="1"/>
      <c r="NMC222" s="1"/>
      <c r="NMD222" s="1"/>
      <c r="NME222" s="1"/>
      <c r="NMF222" s="1"/>
      <c r="NMG222" s="1"/>
      <c r="NMH222" s="1"/>
      <c r="NMI222" s="1"/>
      <c r="NMJ222" s="1"/>
      <c r="NMK222" s="1"/>
      <c r="NML222" s="1"/>
      <c r="NMM222" s="1"/>
      <c r="NMN222" s="1"/>
      <c r="NMO222" s="1"/>
      <c r="NMP222" s="1"/>
      <c r="NMQ222" s="1"/>
      <c r="NMR222" s="1"/>
      <c r="NMS222" s="1"/>
      <c r="NMT222" s="1"/>
      <c r="NMU222" s="1"/>
      <c r="NMV222" s="1"/>
      <c r="NMW222" s="1"/>
      <c r="NMX222" s="1"/>
      <c r="NMY222" s="1"/>
      <c r="NMZ222" s="1"/>
      <c r="NNA222" s="1"/>
      <c r="NNB222" s="1"/>
      <c r="NNC222" s="1"/>
      <c r="NND222" s="1"/>
      <c r="NNE222" s="1"/>
      <c r="NNF222" s="1"/>
      <c r="NNG222" s="1"/>
      <c r="NNH222" s="1"/>
      <c r="NNI222" s="1"/>
      <c r="NNJ222" s="1"/>
      <c r="NNK222" s="1"/>
      <c r="NNL222" s="1"/>
      <c r="NNM222" s="1"/>
      <c r="NNN222" s="1"/>
      <c r="NNO222" s="1"/>
      <c r="NNP222" s="1"/>
      <c r="NNQ222" s="1"/>
      <c r="NNR222" s="1"/>
      <c r="NNS222" s="1"/>
      <c r="NNT222" s="1"/>
      <c r="NNU222" s="1"/>
      <c r="NNV222" s="1"/>
      <c r="NNW222" s="1"/>
      <c r="NNX222" s="1"/>
      <c r="NNY222" s="1"/>
      <c r="NNZ222" s="1"/>
      <c r="NOA222" s="1"/>
      <c r="NOB222" s="1"/>
      <c r="NOC222" s="1"/>
      <c r="NOD222" s="1"/>
      <c r="NOE222" s="1"/>
      <c r="NOF222" s="1"/>
      <c r="NOG222" s="1"/>
      <c r="NOH222" s="1"/>
      <c r="NOI222" s="1"/>
      <c r="NOJ222" s="1"/>
      <c r="NOK222" s="1"/>
      <c r="NOL222" s="1"/>
      <c r="NOM222" s="1"/>
      <c r="NON222" s="1"/>
      <c r="NOO222" s="1"/>
      <c r="NOP222" s="1"/>
      <c r="NOQ222" s="1"/>
      <c r="NOR222" s="1"/>
      <c r="NOS222" s="1"/>
      <c r="NOT222" s="1"/>
      <c r="NOU222" s="1"/>
      <c r="NOV222" s="1"/>
      <c r="NOW222" s="1"/>
      <c r="NOX222" s="1"/>
      <c r="NOY222" s="1"/>
      <c r="NOZ222" s="1"/>
      <c r="NPA222" s="1"/>
      <c r="NPB222" s="1"/>
      <c r="NPC222" s="1"/>
      <c r="NPD222" s="1"/>
      <c r="NPE222" s="1"/>
      <c r="NPF222" s="1"/>
      <c r="NPG222" s="1"/>
      <c r="NPH222" s="1"/>
      <c r="NPI222" s="1"/>
      <c r="NPJ222" s="1"/>
      <c r="NPK222" s="1"/>
      <c r="NPL222" s="1"/>
      <c r="NPM222" s="1"/>
      <c r="NPN222" s="1"/>
      <c r="NPO222" s="1"/>
      <c r="NPP222" s="1"/>
      <c r="NPQ222" s="1"/>
      <c r="NPR222" s="1"/>
      <c r="NPS222" s="1"/>
      <c r="NPT222" s="1"/>
      <c r="NPU222" s="1"/>
      <c r="NPV222" s="1"/>
      <c r="NPW222" s="1"/>
      <c r="NPX222" s="1"/>
      <c r="NPY222" s="1"/>
      <c r="NPZ222" s="1"/>
      <c r="NQA222" s="1"/>
      <c r="NQB222" s="1"/>
      <c r="NQC222" s="1"/>
      <c r="NQD222" s="1"/>
      <c r="NQE222" s="1"/>
      <c r="NQF222" s="1"/>
      <c r="NQG222" s="1"/>
      <c r="NQH222" s="1"/>
      <c r="NQI222" s="1"/>
      <c r="NQJ222" s="1"/>
      <c r="NQK222" s="1"/>
      <c r="NQL222" s="1"/>
      <c r="NQM222" s="1"/>
      <c r="NQN222" s="1"/>
      <c r="NQO222" s="1"/>
      <c r="NQP222" s="1"/>
      <c r="NQQ222" s="1"/>
      <c r="NQR222" s="1"/>
      <c r="NQS222" s="1"/>
      <c r="NQT222" s="1"/>
      <c r="NQU222" s="1"/>
      <c r="NQV222" s="1"/>
      <c r="NQW222" s="1"/>
      <c r="NQX222" s="1"/>
      <c r="NQY222" s="1"/>
      <c r="NQZ222" s="1"/>
      <c r="NRA222" s="1"/>
      <c r="NRB222" s="1"/>
      <c r="NRC222" s="1"/>
      <c r="NRD222" s="1"/>
      <c r="NRE222" s="1"/>
      <c r="NRF222" s="1"/>
      <c r="NRG222" s="1"/>
      <c r="NRH222" s="1"/>
      <c r="NRI222" s="1"/>
      <c r="NRJ222" s="1"/>
      <c r="NRK222" s="1"/>
      <c r="NRL222" s="1"/>
      <c r="NRM222" s="1"/>
      <c r="NRN222" s="1"/>
      <c r="NRO222" s="1"/>
      <c r="NRP222" s="1"/>
      <c r="NRQ222" s="1"/>
      <c r="NRR222" s="1"/>
      <c r="NRS222" s="1"/>
      <c r="NRT222" s="1"/>
      <c r="NRU222" s="1"/>
      <c r="NRV222" s="1"/>
      <c r="NRW222" s="1"/>
      <c r="NRX222" s="1"/>
      <c r="NRY222" s="1"/>
      <c r="NRZ222" s="1"/>
      <c r="NSA222" s="1"/>
      <c r="NSB222" s="1"/>
      <c r="NSC222" s="1"/>
      <c r="NSD222" s="1"/>
      <c r="NSE222" s="1"/>
      <c r="NSF222" s="1"/>
      <c r="NSG222" s="1"/>
      <c r="NSH222" s="1"/>
      <c r="NSI222" s="1"/>
      <c r="NSJ222" s="1"/>
      <c r="NSK222" s="1"/>
      <c r="NSL222" s="1"/>
      <c r="NSM222" s="1"/>
      <c r="NSN222" s="1"/>
      <c r="NSO222" s="1"/>
      <c r="NSP222" s="1"/>
      <c r="NSQ222" s="1"/>
      <c r="NSR222" s="1"/>
      <c r="NSS222" s="1"/>
      <c r="NST222" s="1"/>
      <c r="NSU222" s="1"/>
      <c r="NSV222" s="1"/>
      <c r="NSW222" s="1"/>
      <c r="NSX222" s="1"/>
      <c r="NSY222" s="1"/>
      <c r="NSZ222" s="1"/>
      <c r="NTA222" s="1"/>
      <c r="NTB222" s="1"/>
      <c r="NTC222" s="1"/>
      <c r="NTD222" s="1"/>
      <c r="NTE222" s="1"/>
      <c r="NTF222" s="1"/>
      <c r="NTG222" s="1"/>
      <c r="NTH222" s="1"/>
      <c r="NTI222" s="1"/>
      <c r="NTJ222" s="1"/>
      <c r="NTK222" s="1"/>
      <c r="NTL222" s="1"/>
      <c r="NTM222" s="1"/>
      <c r="NTN222" s="1"/>
      <c r="NTO222" s="1"/>
      <c r="NTP222" s="1"/>
      <c r="NTQ222" s="1"/>
      <c r="NTR222" s="1"/>
      <c r="NTS222" s="1"/>
      <c r="NTT222" s="1"/>
      <c r="NTU222" s="1"/>
      <c r="NTV222" s="1"/>
      <c r="NTW222" s="1"/>
      <c r="NTX222" s="1"/>
      <c r="NTY222" s="1"/>
      <c r="NTZ222" s="1"/>
      <c r="NUA222" s="1"/>
      <c r="NUB222" s="1"/>
      <c r="NUC222" s="1"/>
      <c r="NUD222" s="1"/>
      <c r="NUE222" s="1"/>
      <c r="NUF222" s="1"/>
      <c r="NUG222" s="1"/>
      <c r="NUH222" s="1"/>
      <c r="NUI222" s="1"/>
      <c r="NUJ222" s="1"/>
      <c r="NUK222" s="1"/>
      <c r="NUL222" s="1"/>
      <c r="NUM222" s="1"/>
      <c r="NUN222" s="1"/>
      <c r="NUO222" s="1"/>
      <c r="NUP222" s="1"/>
      <c r="NUQ222" s="1"/>
      <c r="NUR222" s="1"/>
      <c r="NUS222" s="1"/>
      <c r="NUT222" s="1"/>
      <c r="NUU222" s="1"/>
      <c r="NUV222" s="1"/>
      <c r="NUW222" s="1"/>
      <c r="NUX222" s="1"/>
      <c r="NUY222" s="1"/>
      <c r="NUZ222" s="1"/>
      <c r="NVA222" s="1"/>
      <c r="NVB222" s="1"/>
      <c r="NVC222" s="1"/>
      <c r="NVD222" s="1"/>
      <c r="NVE222" s="1"/>
      <c r="NVF222" s="1"/>
      <c r="NVG222" s="1"/>
      <c r="NVH222" s="1"/>
      <c r="NVI222" s="1"/>
      <c r="NVJ222" s="1"/>
      <c r="NVK222" s="1"/>
      <c r="NVL222" s="1"/>
      <c r="NVM222" s="1"/>
      <c r="NVN222" s="1"/>
      <c r="NVO222" s="1"/>
      <c r="NVP222" s="1"/>
      <c r="NVQ222" s="1"/>
      <c r="NVR222" s="1"/>
      <c r="NVS222" s="1"/>
      <c r="NVT222" s="1"/>
      <c r="NVU222" s="1"/>
      <c r="NVV222" s="1"/>
      <c r="NVW222" s="1"/>
      <c r="NVX222" s="1"/>
      <c r="NVY222" s="1"/>
      <c r="NVZ222" s="1"/>
      <c r="NWA222" s="1"/>
      <c r="NWB222" s="1"/>
      <c r="NWC222" s="1"/>
      <c r="NWD222" s="1"/>
      <c r="NWE222" s="1"/>
      <c r="NWF222" s="1"/>
      <c r="NWG222" s="1"/>
      <c r="NWH222" s="1"/>
      <c r="NWI222" s="1"/>
      <c r="NWJ222" s="1"/>
      <c r="NWK222" s="1"/>
      <c r="NWL222" s="1"/>
      <c r="NWM222" s="1"/>
      <c r="NWN222" s="1"/>
      <c r="NWO222" s="1"/>
      <c r="NWP222" s="1"/>
      <c r="NWQ222" s="1"/>
      <c r="NWR222" s="1"/>
      <c r="NWS222" s="1"/>
      <c r="NWT222" s="1"/>
      <c r="NWU222" s="1"/>
      <c r="NWV222" s="1"/>
      <c r="NWW222" s="1"/>
      <c r="NWX222" s="1"/>
      <c r="NWY222" s="1"/>
      <c r="NWZ222" s="1"/>
      <c r="NXA222" s="1"/>
      <c r="NXB222" s="1"/>
      <c r="NXC222" s="1"/>
      <c r="NXD222" s="1"/>
      <c r="NXE222" s="1"/>
      <c r="NXF222" s="1"/>
      <c r="NXG222" s="1"/>
      <c r="NXH222" s="1"/>
      <c r="NXI222" s="1"/>
      <c r="NXJ222" s="1"/>
      <c r="NXK222" s="1"/>
      <c r="NXL222" s="1"/>
      <c r="NXM222" s="1"/>
      <c r="NXN222" s="1"/>
      <c r="NXO222" s="1"/>
      <c r="NXP222" s="1"/>
      <c r="NXQ222" s="1"/>
      <c r="NXR222" s="1"/>
      <c r="NXS222" s="1"/>
      <c r="NXT222" s="1"/>
      <c r="NXU222" s="1"/>
      <c r="NXV222" s="1"/>
      <c r="NXW222" s="1"/>
      <c r="NXX222" s="1"/>
      <c r="NXY222" s="1"/>
      <c r="NXZ222" s="1"/>
      <c r="NYA222" s="1"/>
      <c r="NYB222" s="1"/>
      <c r="NYC222" s="1"/>
      <c r="NYD222" s="1"/>
      <c r="NYE222" s="1"/>
      <c r="NYF222" s="1"/>
      <c r="NYG222" s="1"/>
      <c r="NYH222" s="1"/>
      <c r="NYI222" s="1"/>
      <c r="NYJ222" s="1"/>
      <c r="NYK222" s="1"/>
      <c r="NYL222" s="1"/>
      <c r="NYM222" s="1"/>
      <c r="NYN222" s="1"/>
      <c r="NYO222" s="1"/>
      <c r="NYP222" s="1"/>
      <c r="NYQ222" s="1"/>
      <c r="NYR222" s="1"/>
      <c r="NYS222" s="1"/>
      <c r="NYT222" s="1"/>
      <c r="NYU222" s="1"/>
      <c r="NYV222" s="1"/>
      <c r="NYW222" s="1"/>
      <c r="NYX222" s="1"/>
      <c r="NYY222" s="1"/>
      <c r="NYZ222" s="1"/>
      <c r="NZA222" s="1"/>
      <c r="NZB222" s="1"/>
      <c r="NZC222" s="1"/>
      <c r="NZD222" s="1"/>
      <c r="NZE222" s="1"/>
      <c r="NZF222" s="1"/>
      <c r="NZG222" s="1"/>
      <c r="NZH222" s="1"/>
      <c r="NZI222" s="1"/>
      <c r="NZJ222" s="1"/>
      <c r="NZK222" s="1"/>
      <c r="NZL222" s="1"/>
      <c r="NZM222" s="1"/>
      <c r="NZN222" s="1"/>
      <c r="NZO222" s="1"/>
      <c r="NZP222" s="1"/>
      <c r="NZQ222" s="1"/>
      <c r="NZR222" s="1"/>
      <c r="NZS222" s="1"/>
      <c r="NZT222" s="1"/>
      <c r="NZU222" s="1"/>
      <c r="NZV222" s="1"/>
      <c r="NZW222" s="1"/>
      <c r="NZX222" s="1"/>
      <c r="NZY222" s="1"/>
      <c r="NZZ222" s="1"/>
      <c r="OAA222" s="1"/>
      <c r="OAB222" s="1"/>
      <c r="OAC222" s="1"/>
      <c r="OAD222" s="1"/>
      <c r="OAE222" s="1"/>
      <c r="OAF222" s="1"/>
      <c r="OAG222" s="1"/>
      <c r="OAH222" s="1"/>
      <c r="OAI222" s="1"/>
      <c r="OAJ222" s="1"/>
      <c r="OAK222" s="1"/>
      <c r="OAL222" s="1"/>
      <c r="OAM222" s="1"/>
      <c r="OAN222" s="1"/>
      <c r="OAO222" s="1"/>
      <c r="OAP222" s="1"/>
      <c r="OAQ222" s="1"/>
      <c r="OAR222" s="1"/>
      <c r="OAS222" s="1"/>
      <c r="OAT222" s="1"/>
      <c r="OAU222" s="1"/>
      <c r="OAV222" s="1"/>
      <c r="OAW222" s="1"/>
      <c r="OAX222" s="1"/>
      <c r="OAY222" s="1"/>
      <c r="OAZ222" s="1"/>
      <c r="OBA222" s="1"/>
      <c r="OBB222" s="1"/>
      <c r="OBC222" s="1"/>
      <c r="OBD222" s="1"/>
      <c r="OBE222" s="1"/>
      <c r="OBF222" s="1"/>
      <c r="OBG222" s="1"/>
      <c r="OBH222" s="1"/>
      <c r="OBI222" s="1"/>
      <c r="OBJ222" s="1"/>
      <c r="OBK222" s="1"/>
      <c r="OBL222" s="1"/>
      <c r="OBM222" s="1"/>
      <c r="OBN222" s="1"/>
      <c r="OBO222" s="1"/>
      <c r="OBP222" s="1"/>
      <c r="OBQ222" s="1"/>
      <c r="OBR222" s="1"/>
      <c r="OBS222" s="1"/>
      <c r="OBT222" s="1"/>
      <c r="OBU222" s="1"/>
      <c r="OBV222" s="1"/>
      <c r="OBW222" s="1"/>
      <c r="OBX222" s="1"/>
      <c r="OBY222" s="1"/>
      <c r="OBZ222" s="1"/>
      <c r="OCA222" s="1"/>
      <c r="OCB222" s="1"/>
      <c r="OCC222" s="1"/>
      <c r="OCD222" s="1"/>
      <c r="OCE222" s="1"/>
      <c r="OCF222" s="1"/>
      <c r="OCG222" s="1"/>
      <c r="OCH222" s="1"/>
      <c r="OCI222" s="1"/>
      <c r="OCJ222" s="1"/>
      <c r="OCK222" s="1"/>
      <c r="OCL222" s="1"/>
      <c r="OCM222" s="1"/>
      <c r="OCN222" s="1"/>
      <c r="OCO222" s="1"/>
      <c r="OCP222" s="1"/>
      <c r="OCQ222" s="1"/>
      <c r="OCR222" s="1"/>
      <c r="OCS222" s="1"/>
      <c r="OCT222" s="1"/>
      <c r="OCU222" s="1"/>
      <c r="OCV222" s="1"/>
      <c r="OCW222" s="1"/>
      <c r="OCX222" s="1"/>
      <c r="OCY222" s="1"/>
      <c r="OCZ222" s="1"/>
      <c r="ODA222" s="1"/>
      <c r="ODB222" s="1"/>
      <c r="ODC222" s="1"/>
      <c r="ODD222" s="1"/>
      <c r="ODE222" s="1"/>
      <c r="ODF222" s="1"/>
      <c r="ODG222" s="1"/>
      <c r="ODH222" s="1"/>
      <c r="ODI222" s="1"/>
      <c r="ODJ222" s="1"/>
      <c r="ODK222" s="1"/>
      <c r="ODL222" s="1"/>
      <c r="ODM222" s="1"/>
      <c r="ODN222" s="1"/>
      <c r="ODO222" s="1"/>
      <c r="ODP222" s="1"/>
      <c r="ODQ222" s="1"/>
      <c r="ODR222" s="1"/>
      <c r="ODS222" s="1"/>
      <c r="ODT222" s="1"/>
      <c r="ODU222" s="1"/>
      <c r="ODV222" s="1"/>
      <c r="ODW222" s="1"/>
      <c r="ODX222" s="1"/>
      <c r="ODY222" s="1"/>
      <c r="ODZ222" s="1"/>
      <c r="OEA222" s="1"/>
      <c r="OEB222" s="1"/>
      <c r="OEC222" s="1"/>
      <c r="OED222" s="1"/>
      <c r="OEE222" s="1"/>
      <c r="OEF222" s="1"/>
      <c r="OEG222" s="1"/>
      <c r="OEH222" s="1"/>
      <c r="OEI222" s="1"/>
      <c r="OEJ222" s="1"/>
      <c r="OEK222" s="1"/>
      <c r="OEL222" s="1"/>
      <c r="OEM222" s="1"/>
      <c r="OEN222" s="1"/>
      <c r="OEO222" s="1"/>
      <c r="OEP222" s="1"/>
      <c r="OEQ222" s="1"/>
      <c r="OER222" s="1"/>
      <c r="OES222" s="1"/>
      <c r="OET222" s="1"/>
      <c r="OEU222" s="1"/>
      <c r="OEV222" s="1"/>
      <c r="OEW222" s="1"/>
      <c r="OEX222" s="1"/>
      <c r="OEY222" s="1"/>
      <c r="OEZ222" s="1"/>
      <c r="OFA222" s="1"/>
      <c r="OFB222" s="1"/>
      <c r="OFC222" s="1"/>
      <c r="OFD222" s="1"/>
      <c r="OFE222" s="1"/>
      <c r="OFF222" s="1"/>
      <c r="OFG222" s="1"/>
      <c r="OFH222" s="1"/>
      <c r="OFI222" s="1"/>
      <c r="OFJ222" s="1"/>
      <c r="OFK222" s="1"/>
      <c r="OFL222" s="1"/>
      <c r="OFM222" s="1"/>
      <c r="OFN222" s="1"/>
      <c r="OFO222" s="1"/>
      <c r="OFP222" s="1"/>
      <c r="OFQ222" s="1"/>
      <c r="OFR222" s="1"/>
      <c r="OFS222" s="1"/>
      <c r="OFT222" s="1"/>
      <c r="OFU222" s="1"/>
      <c r="OFV222" s="1"/>
      <c r="OFW222" s="1"/>
      <c r="OFX222" s="1"/>
      <c r="OFY222" s="1"/>
      <c r="OFZ222" s="1"/>
      <c r="OGA222" s="1"/>
      <c r="OGB222" s="1"/>
      <c r="OGC222" s="1"/>
      <c r="OGD222" s="1"/>
      <c r="OGE222" s="1"/>
      <c r="OGF222" s="1"/>
      <c r="OGG222" s="1"/>
      <c r="OGH222" s="1"/>
      <c r="OGI222" s="1"/>
      <c r="OGJ222" s="1"/>
      <c r="OGK222" s="1"/>
      <c r="OGL222" s="1"/>
      <c r="OGM222" s="1"/>
      <c r="OGN222" s="1"/>
      <c r="OGO222" s="1"/>
      <c r="OGP222" s="1"/>
      <c r="OGQ222" s="1"/>
      <c r="OGR222" s="1"/>
      <c r="OGS222" s="1"/>
      <c r="OGT222" s="1"/>
      <c r="OGU222" s="1"/>
      <c r="OGV222" s="1"/>
      <c r="OGW222" s="1"/>
      <c r="OGX222" s="1"/>
      <c r="OGY222" s="1"/>
      <c r="OGZ222" s="1"/>
      <c r="OHA222" s="1"/>
      <c r="OHB222" s="1"/>
      <c r="OHC222" s="1"/>
      <c r="OHD222" s="1"/>
      <c r="OHE222" s="1"/>
      <c r="OHF222" s="1"/>
      <c r="OHG222" s="1"/>
      <c r="OHH222" s="1"/>
      <c r="OHI222" s="1"/>
      <c r="OHJ222" s="1"/>
      <c r="OHK222" s="1"/>
      <c r="OHL222" s="1"/>
      <c r="OHM222" s="1"/>
      <c r="OHN222" s="1"/>
      <c r="OHO222" s="1"/>
      <c r="OHP222" s="1"/>
      <c r="OHQ222" s="1"/>
      <c r="OHR222" s="1"/>
      <c r="OHS222" s="1"/>
      <c r="OHT222" s="1"/>
      <c r="OHU222" s="1"/>
      <c r="OHV222" s="1"/>
      <c r="OHW222" s="1"/>
      <c r="OHX222" s="1"/>
      <c r="OHY222" s="1"/>
      <c r="OHZ222" s="1"/>
      <c r="OIA222" s="1"/>
      <c r="OIB222" s="1"/>
      <c r="OIC222" s="1"/>
      <c r="OID222" s="1"/>
      <c r="OIE222" s="1"/>
      <c r="OIF222" s="1"/>
      <c r="OIG222" s="1"/>
      <c r="OIH222" s="1"/>
      <c r="OII222" s="1"/>
      <c r="OIJ222" s="1"/>
      <c r="OIK222" s="1"/>
      <c r="OIL222" s="1"/>
      <c r="OIM222" s="1"/>
      <c r="OIN222" s="1"/>
      <c r="OIO222" s="1"/>
      <c r="OIP222" s="1"/>
      <c r="OIQ222" s="1"/>
      <c r="OIR222" s="1"/>
      <c r="OIS222" s="1"/>
      <c r="OIT222" s="1"/>
      <c r="OIU222" s="1"/>
      <c r="OIV222" s="1"/>
      <c r="OIW222" s="1"/>
      <c r="OIX222" s="1"/>
      <c r="OIY222" s="1"/>
      <c r="OIZ222" s="1"/>
      <c r="OJA222" s="1"/>
      <c r="OJB222" s="1"/>
      <c r="OJC222" s="1"/>
      <c r="OJD222" s="1"/>
      <c r="OJE222" s="1"/>
      <c r="OJF222" s="1"/>
      <c r="OJG222" s="1"/>
      <c r="OJH222" s="1"/>
      <c r="OJI222" s="1"/>
      <c r="OJJ222" s="1"/>
      <c r="OJK222" s="1"/>
      <c r="OJL222" s="1"/>
      <c r="OJM222" s="1"/>
      <c r="OJN222" s="1"/>
      <c r="OJO222" s="1"/>
      <c r="OJP222" s="1"/>
      <c r="OJQ222" s="1"/>
      <c r="OJR222" s="1"/>
      <c r="OJS222" s="1"/>
      <c r="OJT222" s="1"/>
      <c r="OJU222" s="1"/>
      <c r="OJV222" s="1"/>
      <c r="OJW222" s="1"/>
      <c r="OJX222" s="1"/>
      <c r="OJY222" s="1"/>
      <c r="OJZ222" s="1"/>
      <c r="OKA222" s="1"/>
      <c r="OKB222" s="1"/>
      <c r="OKC222" s="1"/>
      <c r="OKD222" s="1"/>
      <c r="OKE222" s="1"/>
      <c r="OKF222" s="1"/>
      <c r="OKG222" s="1"/>
      <c r="OKH222" s="1"/>
      <c r="OKI222" s="1"/>
      <c r="OKJ222" s="1"/>
      <c r="OKK222" s="1"/>
      <c r="OKL222" s="1"/>
      <c r="OKM222" s="1"/>
      <c r="OKN222" s="1"/>
      <c r="OKO222" s="1"/>
      <c r="OKP222" s="1"/>
      <c r="OKQ222" s="1"/>
      <c r="OKR222" s="1"/>
      <c r="OKS222" s="1"/>
      <c r="OKT222" s="1"/>
      <c r="OKU222" s="1"/>
      <c r="OKV222" s="1"/>
      <c r="OKW222" s="1"/>
      <c r="OKX222" s="1"/>
      <c r="OKY222" s="1"/>
      <c r="OKZ222" s="1"/>
      <c r="OLA222" s="1"/>
      <c r="OLB222" s="1"/>
      <c r="OLC222" s="1"/>
      <c r="OLD222" s="1"/>
      <c r="OLE222" s="1"/>
      <c r="OLF222" s="1"/>
      <c r="OLG222" s="1"/>
      <c r="OLH222" s="1"/>
      <c r="OLI222" s="1"/>
      <c r="OLJ222" s="1"/>
      <c r="OLK222" s="1"/>
      <c r="OLL222" s="1"/>
      <c r="OLM222" s="1"/>
      <c r="OLN222" s="1"/>
      <c r="OLO222" s="1"/>
      <c r="OLP222" s="1"/>
      <c r="OLQ222" s="1"/>
      <c r="OLR222" s="1"/>
      <c r="OLS222" s="1"/>
      <c r="OLT222" s="1"/>
      <c r="OLU222" s="1"/>
      <c r="OLV222" s="1"/>
      <c r="OLW222" s="1"/>
      <c r="OLX222" s="1"/>
      <c r="OLY222" s="1"/>
      <c r="OLZ222" s="1"/>
      <c r="OMA222" s="1"/>
      <c r="OMB222" s="1"/>
      <c r="OMC222" s="1"/>
      <c r="OMD222" s="1"/>
      <c r="OME222" s="1"/>
      <c r="OMF222" s="1"/>
      <c r="OMG222" s="1"/>
      <c r="OMH222" s="1"/>
      <c r="OMI222" s="1"/>
      <c r="OMJ222" s="1"/>
      <c r="OMK222" s="1"/>
      <c r="OML222" s="1"/>
      <c r="OMM222" s="1"/>
      <c r="OMN222" s="1"/>
      <c r="OMO222" s="1"/>
      <c r="OMP222" s="1"/>
      <c r="OMQ222" s="1"/>
      <c r="OMR222" s="1"/>
      <c r="OMS222" s="1"/>
      <c r="OMT222" s="1"/>
      <c r="OMU222" s="1"/>
      <c r="OMV222" s="1"/>
      <c r="OMW222" s="1"/>
      <c r="OMX222" s="1"/>
      <c r="OMY222" s="1"/>
      <c r="OMZ222" s="1"/>
      <c r="ONA222" s="1"/>
      <c r="ONB222" s="1"/>
      <c r="ONC222" s="1"/>
      <c r="OND222" s="1"/>
      <c r="ONE222" s="1"/>
      <c r="ONF222" s="1"/>
      <c r="ONG222" s="1"/>
      <c r="ONH222" s="1"/>
      <c r="ONI222" s="1"/>
      <c r="ONJ222" s="1"/>
      <c r="ONK222" s="1"/>
      <c r="ONL222" s="1"/>
      <c r="ONM222" s="1"/>
      <c r="ONN222" s="1"/>
      <c r="ONO222" s="1"/>
      <c r="ONP222" s="1"/>
      <c r="ONQ222" s="1"/>
      <c r="ONR222" s="1"/>
      <c r="ONS222" s="1"/>
      <c r="ONT222" s="1"/>
      <c r="ONU222" s="1"/>
      <c r="ONV222" s="1"/>
      <c r="ONW222" s="1"/>
      <c r="ONX222" s="1"/>
      <c r="ONY222" s="1"/>
      <c r="ONZ222" s="1"/>
      <c r="OOA222" s="1"/>
      <c r="OOB222" s="1"/>
      <c r="OOC222" s="1"/>
      <c r="OOD222" s="1"/>
      <c r="OOE222" s="1"/>
      <c r="OOF222" s="1"/>
      <c r="OOG222" s="1"/>
      <c r="OOH222" s="1"/>
      <c r="OOI222" s="1"/>
      <c r="OOJ222" s="1"/>
      <c r="OOK222" s="1"/>
      <c r="OOL222" s="1"/>
      <c r="OOM222" s="1"/>
      <c r="OON222" s="1"/>
      <c r="OOO222" s="1"/>
      <c r="OOP222" s="1"/>
      <c r="OOQ222" s="1"/>
      <c r="OOR222" s="1"/>
      <c r="OOS222" s="1"/>
      <c r="OOT222" s="1"/>
      <c r="OOU222" s="1"/>
      <c r="OOV222" s="1"/>
      <c r="OOW222" s="1"/>
      <c r="OOX222" s="1"/>
      <c r="OOY222" s="1"/>
      <c r="OOZ222" s="1"/>
      <c r="OPA222" s="1"/>
      <c r="OPB222" s="1"/>
      <c r="OPC222" s="1"/>
      <c r="OPD222" s="1"/>
      <c r="OPE222" s="1"/>
      <c r="OPF222" s="1"/>
      <c r="OPG222" s="1"/>
      <c r="OPH222" s="1"/>
      <c r="OPI222" s="1"/>
      <c r="OPJ222" s="1"/>
      <c r="OPK222" s="1"/>
      <c r="OPL222" s="1"/>
      <c r="OPM222" s="1"/>
      <c r="OPN222" s="1"/>
      <c r="OPO222" s="1"/>
      <c r="OPP222" s="1"/>
      <c r="OPQ222" s="1"/>
      <c r="OPR222" s="1"/>
      <c r="OPS222" s="1"/>
      <c r="OPT222" s="1"/>
      <c r="OPU222" s="1"/>
      <c r="OPV222" s="1"/>
      <c r="OPW222" s="1"/>
      <c r="OPX222" s="1"/>
      <c r="OPY222" s="1"/>
      <c r="OPZ222" s="1"/>
      <c r="OQA222" s="1"/>
      <c r="OQB222" s="1"/>
      <c r="OQC222" s="1"/>
      <c r="OQD222" s="1"/>
      <c r="OQE222" s="1"/>
      <c r="OQF222" s="1"/>
      <c r="OQG222" s="1"/>
      <c r="OQH222" s="1"/>
      <c r="OQI222" s="1"/>
      <c r="OQJ222" s="1"/>
      <c r="OQK222" s="1"/>
      <c r="OQL222" s="1"/>
      <c r="OQM222" s="1"/>
      <c r="OQN222" s="1"/>
      <c r="OQO222" s="1"/>
      <c r="OQP222" s="1"/>
      <c r="OQQ222" s="1"/>
      <c r="OQR222" s="1"/>
      <c r="OQS222" s="1"/>
      <c r="OQT222" s="1"/>
      <c r="OQU222" s="1"/>
      <c r="OQV222" s="1"/>
      <c r="OQW222" s="1"/>
      <c r="OQX222" s="1"/>
      <c r="OQY222" s="1"/>
      <c r="OQZ222" s="1"/>
      <c r="ORA222" s="1"/>
      <c r="ORB222" s="1"/>
      <c r="ORC222" s="1"/>
      <c r="ORD222" s="1"/>
      <c r="ORE222" s="1"/>
      <c r="ORF222" s="1"/>
      <c r="ORG222" s="1"/>
      <c r="ORH222" s="1"/>
      <c r="ORI222" s="1"/>
      <c r="ORJ222" s="1"/>
      <c r="ORK222" s="1"/>
      <c r="ORL222" s="1"/>
      <c r="ORM222" s="1"/>
      <c r="ORN222" s="1"/>
      <c r="ORO222" s="1"/>
      <c r="ORP222" s="1"/>
      <c r="ORQ222" s="1"/>
      <c r="ORR222" s="1"/>
      <c r="ORS222" s="1"/>
      <c r="ORT222" s="1"/>
      <c r="ORU222" s="1"/>
      <c r="ORV222" s="1"/>
      <c r="ORW222" s="1"/>
      <c r="ORX222" s="1"/>
      <c r="ORY222" s="1"/>
      <c r="ORZ222" s="1"/>
      <c r="OSA222" s="1"/>
      <c r="OSB222" s="1"/>
      <c r="OSC222" s="1"/>
      <c r="OSD222" s="1"/>
      <c r="OSE222" s="1"/>
      <c r="OSF222" s="1"/>
      <c r="OSG222" s="1"/>
      <c r="OSH222" s="1"/>
      <c r="OSI222" s="1"/>
      <c r="OSJ222" s="1"/>
      <c r="OSK222" s="1"/>
      <c r="OSL222" s="1"/>
      <c r="OSM222" s="1"/>
      <c r="OSN222" s="1"/>
      <c r="OSO222" s="1"/>
      <c r="OSP222" s="1"/>
      <c r="OSQ222" s="1"/>
      <c r="OSR222" s="1"/>
      <c r="OSS222" s="1"/>
      <c r="OST222" s="1"/>
      <c r="OSU222" s="1"/>
      <c r="OSV222" s="1"/>
      <c r="OSW222" s="1"/>
      <c r="OSX222" s="1"/>
      <c r="OSY222" s="1"/>
      <c r="OSZ222" s="1"/>
      <c r="OTA222" s="1"/>
      <c r="OTB222" s="1"/>
      <c r="OTC222" s="1"/>
      <c r="OTD222" s="1"/>
      <c r="OTE222" s="1"/>
      <c r="OTF222" s="1"/>
      <c r="OTG222" s="1"/>
      <c r="OTH222" s="1"/>
      <c r="OTI222" s="1"/>
      <c r="OTJ222" s="1"/>
      <c r="OTK222" s="1"/>
      <c r="OTL222" s="1"/>
      <c r="OTM222" s="1"/>
      <c r="OTN222" s="1"/>
      <c r="OTO222" s="1"/>
      <c r="OTP222" s="1"/>
      <c r="OTQ222" s="1"/>
      <c r="OTR222" s="1"/>
      <c r="OTS222" s="1"/>
      <c r="OTT222" s="1"/>
      <c r="OTU222" s="1"/>
      <c r="OTV222" s="1"/>
      <c r="OTW222" s="1"/>
      <c r="OTX222" s="1"/>
      <c r="OTY222" s="1"/>
      <c r="OTZ222" s="1"/>
      <c r="OUA222" s="1"/>
      <c r="OUB222" s="1"/>
      <c r="OUC222" s="1"/>
      <c r="OUD222" s="1"/>
      <c r="OUE222" s="1"/>
      <c r="OUF222" s="1"/>
      <c r="OUG222" s="1"/>
      <c r="OUH222" s="1"/>
      <c r="OUI222" s="1"/>
      <c r="OUJ222" s="1"/>
      <c r="OUK222" s="1"/>
      <c r="OUL222" s="1"/>
      <c r="OUM222" s="1"/>
      <c r="OUN222" s="1"/>
      <c r="OUO222" s="1"/>
      <c r="OUP222" s="1"/>
      <c r="OUQ222" s="1"/>
      <c r="OUR222" s="1"/>
      <c r="OUS222" s="1"/>
      <c r="OUT222" s="1"/>
      <c r="OUU222" s="1"/>
      <c r="OUV222" s="1"/>
      <c r="OUW222" s="1"/>
      <c r="OUX222" s="1"/>
      <c r="OUY222" s="1"/>
      <c r="OUZ222" s="1"/>
      <c r="OVA222" s="1"/>
      <c r="OVB222" s="1"/>
      <c r="OVC222" s="1"/>
      <c r="OVD222" s="1"/>
      <c r="OVE222" s="1"/>
      <c r="OVF222" s="1"/>
      <c r="OVG222" s="1"/>
      <c r="OVH222" s="1"/>
      <c r="OVI222" s="1"/>
      <c r="OVJ222" s="1"/>
      <c r="OVK222" s="1"/>
      <c r="OVL222" s="1"/>
      <c r="OVM222" s="1"/>
      <c r="OVN222" s="1"/>
      <c r="OVO222" s="1"/>
      <c r="OVP222" s="1"/>
      <c r="OVQ222" s="1"/>
      <c r="OVR222" s="1"/>
      <c r="OVS222" s="1"/>
      <c r="OVT222" s="1"/>
      <c r="OVU222" s="1"/>
      <c r="OVV222" s="1"/>
      <c r="OVW222" s="1"/>
      <c r="OVX222" s="1"/>
      <c r="OVY222" s="1"/>
      <c r="OVZ222" s="1"/>
      <c r="OWA222" s="1"/>
      <c r="OWB222" s="1"/>
      <c r="OWC222" s="1"/>
      <c r="OWD222" s="1"/>
      <c r="OWE222" s="1"/>
      <c r="OWF222" s="1"/>
      <c r="OWG222" s="1"/>
      <c r="OWH222" s="1"/>
      <c r="OWI222" s="1"/>
      <c r="OWJ222" s="1"/>
      <c r="OWK222" s="1"/>
      <c r="OWL222" s="1"/>
      <c r="OWM222" s="1"/>
      <c r="OWN222" s="1"/>
      <c r="OWO222" s="1"/>
      <c r="OWP222" s="1"/>
      <c r="OWQ222" s="1"/>
      <c r="OWR222" s="1"/>
      <c r="OWS222" s="1"/>
      <c r="OWT222" s="1"/>
      <c r="OWU222" s="1"/>
      <c r="OWV222" s="1"/>
      <c r="OWW222" s="1"/>
      <c r="OWX222" s="1"/>
      <c r="OWY222" s="1"/>
      <c r="OWZ222" s="1"/>
      <c r="OXA222" s="1"/>
      <c r="OXB222" s="1"/>
      <c r="OXC222" s="1"/>
      <c r="OXD222" s="1"/>
      <c r="OXE222" s="1"/>
      <c r="OXF222" s="1"/>
      <c r="OXG222" s="1"/>
      <c r="OXH222" s="1"/>
      <c r="OXI222" s="1"/>
      <c r="OXJ222" s="1"/>
      <c r="OXK222" s="1"/>
      <c r="OXL222" s="1"/>
      <c r="OXM222" s="1"/>
      <c r="OXN222" s="1"/>
      <c r="OXO222" s="1"/>
      <c r="OXP222" s="1"/>
      <c r="OXQ222" s="1"/>
      <c r="OXR222" s="1"/>
      <c r="OXS222" s="1"/>
      <c r="OXT222" s="1"/>
      <c r="OXU222" s="1"/>
      <c r="OXV222" s="1"/>
      <c r="OXW222" s="1"/>
      <c r="OXX222" s="1"/>
      <c r="OXY222" s="1"/>
      <c r="OXZ222" s="1"/>
      <c r="OYA222" s="1"/>
      <c r="OYB222" s="1"/>
      <c r="OYC222" s="1"/>
      <c r="OYD222" s="1"/>
      <c r="OYE222" s="1"/>
      <c r="OYF222" s="1"/>
      <c r="OYG222" s="1"/>
      <c r="OYH222" s="1"/>
      <c r="OYI222" s="1"/>
      <c r="OYJ222" s="1"/>
      <c r="OYK222" s="1"/>
      <c r="OYL222" s="1"/>
      <c r="OYM222" s="1"/>
      <c r="OYN222" s="1"/>
      <c r="OYO222" s="1"/>
      <c r="OYP222" s="1"/>
      <c r="OYQ222" s="1"/>
      <c r="OYR222" s="1"/>
      <c r="OYS222" s="1"/>
      <c r="OYT222" s="1"/>
      <c r="OYU222" s="1"/>
      <c r="OYV222" s="1"/>
      <c r="OYW222" s="1"/>
      <c r="OYX222" s="1"/>
      <c r="OYY222" s="1"/>
      <c r="OYZ222" s="1"/>
      <c r="OZA222" s="1"/>
      <c r="OZB222" s="1"/>
      <c r="OZC222" s="1"/>
      <c r="OZD222" s="1"/>
      <c r="OZE222" s="1"/>
      <c r="OZF222" s="1"/>
      <c r="OZG222" s="1"/>
      <c r="OZH222" s="1"/>
      <c r="OZI222" s="1"/>
      <c r="OZJ222" s="1"/>
      <c r="OZK222" s="1"/>
      <c r="OZL222" s="1"/>
      <c r="OZM222" s="1"/>
      <c r="OZN222" s="1"/>
      <c r="OZO222" s="1"/>
      <c r="OZP222" s="1"/>
      <c r="OZQ222" s="1"/>
      <c r="OZR222" s="1"/>
      <c r="OZS222" s="1"/>
      <c r="OZT222" s="1"/>
      <c r="OZU222" s="1"/>
      <c r="OZV222" s="1"/>
      <c r="OZW222" s="1"/>
      <c r="OZX222" s="1"/>
      <c r="OZY222" s="1"/>
      <c r="OZZ222" s="1"/>
      <c r="PAA222" s="1"/>
      <c r="PAB222" s="1"/>
      <c r="PAC222" s="1"/>
      <c r="PAD222" s="1"/>
      <c r="PAE222" s="1"/>
      <c r="PAF222" s="1"/>
      <c r="PAG222" s="1"/>
      <c r="PAH222" s="1"/>
      <c r="PAI222" s="1"/>
      <c r="PAJ222" s="1"/>
      <c r="PAK222" s="1"/>
      <c r="PAL222" s="1"/>
      <c r="PAM222" s="1"/>
      <c r="PAN222" s="1"/>
      <c r="PAO222" s="1"/>
      <c r="PAP222" s="1"/>
      <c r="PAQ222" s="1"/>
      <c r="PAR222" s="1"/>
      <c r="PAS222" s="1"/>
      <c r="PAT222" s="1"/>
      <c r="PAU222" s="1"/>
      <c r="PAV222" s="1"/>
      <c r="PAW222" s="1"/>
      <c r="PAX222" s="1"/>
      <c r="PAY222" s="1"/>
      <c r="PAZ222" s="1"/>
      <c r="PBA222" s="1"/>
      <c r="PBB222" s="1"/>
      <c r="PBC222" s="1"/>
      <c r="PBD222" s="1"/>
      <c r="PBE222" s="1"/>
      <c r="PBF222" s="1"/>
      <c r="PBG222" s="1"/>
      <c r="PBH222" s="1"/>
      <c r="PBI222" s="1"/>
      <c r="PBJ222" s="1"/>
      <c r="PBK222" s="1"/>
      <c r="PBL222" s="1"/>
      <c r="PBM222" s="1"/>
      <c r="PBN222" s="1"/>
      <c r="PBO222" s="1"/>
      <c r="PBP222" s="1"/>
      <c r="PBQ222" s="1"/>
      <c r="PBR222" s="1"/>
      <c r="PBS222" s="1"/>
      <c r="PBT222" s="1"/>
      <c r="PBU222" s="1"/>
      <c r="PBV222" s="1"/>
      <c r="PBW222" s="1"/>
      <c r="PBX222" s="1"/>
      <c r="PBY222" s="1"/>
      <c r="PBZ222" s="1"/>
      <c r="PCA222" s="1"/>
      <c r="PCB222" s="1"/>
      <c r="PCC222" s="1"/>
      <c r="PCD222" s="1"/>
      <c r="PCE222" s="1"/>
      <c r="PCF222" s="1"/>
      <c r="PCG222" s="1"/>
      <c r="PCH222" s="1"/>
      <c r="PCI222" s="1"/>
      <c r="PCJ222" s="1"/>
      <c r="PCK222" s="1"/>
      <c r="PCL222" s="1"/>
      <c r="PCM222" s="1"/>
      <c r="PCN222" s="1"/>
      <c r="PCO222" s="1"/>
      <c r="PCP222" s="1"/>
      <c r="PCQ222" s="1"/>
      <c r="PCR222" s="1"/>
      <c r="PCS222" s="1"/>
      <c r="PCT222" s="1"/>
      <c r="PCU222" s="1"/>
      <c r="PCV222" s="1"/>
      <c r="PCW222" s="1"/>
      <c r="PCX222" s="1"/>
      <c r="PCY222" s="1"/>
      <c r="PCZ222" s="1"/>
      <c r="PDA222" s="1"/>
      <c r="PDB222" s="1"/>
      <c r="PDC222" s="1"/>
      <c r="PDD222" s="1"/>
      <c r="PDE222" s="1"/>
      <c r="PDF222" s="1"/>
      <c r="PDG222" s="1"/>
      <c r="PDH222" s="1"/>
      <c r="PDI222" s="1"/>
      <c r="PDJ222" s="1"/>
      <c r="PDK222" s="1"/>
      <c r="PDL222" s="1"/>
      <c r="PDM222" s="1"/>
      <c r="PDN222" s="1"/>
      <c r="PDO222" s="1"/>
      <c r="PDP222" s="1"/>
      <c r="PDQ222" s="1"/>
      <c r="PDR222" s="1"/>
      <c r="PDS222" s="1"/>
      <c r="PDT222" s="1"/>
      <c r="PDU222" s="1"/>
      <c r="PDV222" s="1"/>
      <c r="PDW222" s="1"/>
      <c r="PDX222" s="1"/>
      <c r="PDY222" s="1"/>
      <c r="PDZ222" s="1"/>
      <c r="PEA222" s="1"/>
      <c r="PEB222" s="1"/>
      <c r="PEC222" s="1"/>
      <c r="PED222" s="1"/>
      <c r="PEE222" s="1"/>
      <c r="PEF222" s="1"/>
      <c r="PEG222" s="1"/>
      <c r="PEH222" s="1"/>
      <c r="PEI222" s="1"/>
      <c r="PEJ222" s="1"/>
      <c r="PEK222" s="1"/>
      <c r="PEL222" s="1"/>
      <c r="PEM222" s="1"/>
      <c r="PEN222" s="1"/>
      <c r="PEO222" s="1"/>
      <c r="PEP222" s="1"/>
      <c r="PEQ222" s="1"/>
      <c r="PER222" s="1"/>
      <c r="PES222" s="1"/>
      <c r="PET222" s="1"/>
      <c r="PEU222" s="1"/>
      <c r="PEV222" s="1"/>
      <c r="PEW222" s="1"/>
      <c r="PEX222" s="1"/>
      <c r="PEY222" s="1"/>
      <c r="PEZ222" s="1"/>
      <c r="PFA222" s="1"/>
      <c r="PFB222" s="1"/>
      <c r="PFC222" s="1"/>
      <c r="PFD222" s="1"/>
      <c r="PFE222" s="1"/>
      <c r="PFF222" s="1"/>
      <c r="PFG222" s="1"/>
      <c r="PFH222" s="1"/>
      <c r="PFI222" s="1"/>
      <c r="PFJ222" s="1"/>
      <c r="PFK222" s="1"/>
      <c r="PFL222" s="1"/>
      <c r="PFM222" s="1"/>
      <c r="PFN222" s="1"/>
      <c r="PFO222" s="1"/>
      <c r="PFP222" s="1"/>
      <c r="PFQ222" s="1"/>
      <c r="PFR222" s="1"/>
      <c r="PFS222" s="1"/>
      <c r="PFT222" s="1"/>
      <c r="PFU222" s="1"/>
      <c r="PFV222" s="1"/>
      <c r="PFW222" s="1"/>
      <c r="PFX222" s="1"/>
      <c r="PFY222" s="1"/>
      <c r="PFZ222" s="1"/>
      <c r="PGA222" s="1"/>
      <c r="PGB222" s="1"/>
      <c r="PGC222" s="1"/>
      <c r="PGD222" s="1"/>
      <c r="PGE222" s="1"/>
      <c r="PGF222" s="1"/>
      <c r="PGG222" s="1"/>
      <c r="PGH222" s="1"/>
      <c r="PGI222" s="1"/>
      <c r="PGJ222" s="1"/>
      <c r="PGK222" s="1"/>
      <c r="PGL222" s="1"/>
      <c r="PGM222" s="1"/>
      <c r="PGN222" s="1"/>
      <c r="PGO222" s="1"/>
      <c r="PGP222" s="1"/>
      <c r="PGQ222" s="1"/>
      <c r="PGR222" s="1"/>
      <c r="PGS222" s="1"/>
      <c r="PGT222" s="1"/>
      <c r="PGU222" s="1"/>
      <c r="PGV222" s="1"/>
      <c r="PGW222" s="1"/>
      <c r="PGX222" s="1"/>
      <c r="PGY222" s="1"/>
      <c r="PGZ222" s="1"/>
      <c r="PHA222" s="1"/>
      <c r="PHB222" s="1"/>
      <c r="PHC222" s="1"/>
      <c r="PHD222" s="1"/>
      <c r="PHE222" s="1"/>
      <c r="PHF222" s="1"/>
      <c r="PHG222" s="1"/>
      <c r="PHH222" s="1"/>
      <c r="PHI222" s="1"/>
      <c r="PHJ222" s="1"/>
      <c r="PHK222" s="1"/>
      <c r="PHL222" s="1"/>
      <c r="PHM222" s="1"/>
      <c r="PHN222" s="1"/>
      <c r="PHO222" s="1"/>
      <c r="PHP222" s="1"/>
      <c r="PHQ222" s="1"/>
      <c r="PHR222" s="1"/>
      <c r="PHS222" s="1"/>
      <c r="PHT222" s="1"/>
      <c r="PHU222" s="1"/>
      <c r="PHV222" s="1"/>
      <c r="PHW222" s="1"/>
      <c r="PHX222" s="1"/>
      <c r="PHY222" s="1"/>
      <c r="PHZ222" s="1"/>
      <c r="PIA222" s="1"/>
      <c r="PIB222" s="1"/>
      <c r="PIC222" s="1"/>
      <c r="PID222" s="1"/>
      <c r="PIE222" s="1"/>
      <c r="PIF222" s="1"/>
      <c r="PIG222" s="1"/>
      <c r="PIH222" s="1"/>
      <c r="PII222" s="1"/>
      <c r="PIJ222" s="1"/>
      <c r="PIK222" s="1"/>
      <c r="PIL222" s="1"/>
      <c r="PIM222" s="1"/>
      <c r="PIN222" s="1"/>
      <c r="PIO222" s="1"/>
      <c r="PIP222" s="1"/>
      <c r="PIQ222" s="1"/>
      <c r="PIR222" s="1"/>
      <c r="PIS222" s="1"/>
      <c r="PIT222" s="1"/>
      <c r="PIU222" s="1"/>
      <c r="PIV222" s="1"/>
      <c r="PIW222" s="1"/>
      <c r="PIX222" s="1"/>
      <c r="PIY222" s="1"/>
      <c r="PIZ222" s="1"/>
      <c r="PJA222" s="1"/>
      <c r="PJB222" s="1"/>
      <c r="PJC222" s="1"/>
      <c r="PJD222" s="1"/>
      <c r="PJE222" s="1"/>
      <c r="PJF222" s="1"/>
      <c r="PJG222" s="1"/>
      <c r="PJH222" s="1"/>
      <c r="PJI222" s="1"/>
      <c r="PJJ222" s="1"/>
      <c r="PJK222" s="1"/>
      <c r="PJL222" s="1"/>
      <c r="PJM222" s="1"/>
      <c r="PJN222" s="1"/>
      <c r="PJO222" s="1"/>
      <c r="PJP222" s="1"/>
      <c r="PJQ222" s="1"/>
      <c r="PJR222" s="1"/>
      <c r="PJS222" s="1"/>
      <c r="PJT222" s="1"/>
      <c r="PJU222" s="1"/>
      <c r="PJV222" s="1"/>
      <c r="PJW222" s="1"/>
      <c r="PJX222" s="1"/>
      <c r="PJY222" s="1"/>
      <c r="PJZ222" s="1"/>
      <c r="PKA222" s="1"/>
      <c r="PKB222" s="1"/>
      <c r="PKC222" s="1"/>
      <c r="PKD222" s="1"/>
      <c r="PKE222" s="1"/>
      <c r="PKF222" s="1"/>
      <c r="PKG222" s="1"/>
      <c r="PKH222" s="1"/>
      <c r="PKI222" s="1"/>
      <c r="PKJ222" s="1"/>
      <c r="PKK222" s="1"/>
      <c r="PKL222" s="1"/>
      <c r="PKM222" s="1"/>
      <c r="PKN222" s="1"/>
      <c r="PKO222" s="1"/>
      <c r="PKP222" s="1"/>
      <c r="PKQ222" s="1"/>
      <c r="PKR222" s="1"/>
      <c r="PKS222" s="1"/>
      <c r="PKT222" s="1"/>
      <c r="PKU222" s="1"/>
      <c r="PKV222" s="1"/>
      <c r="PKW222" s="1"/>
      <c r="PKX222" s="1"/>
      <c r="PKY222" s="1"/>
      <c r="PKZ222" s="1"/>
      <c r="PLA222" s="1"/>
      <c r="PLB222" s="1"/>
      <c r="PLC222" s="1"/>
      <c r="PLD222" s="1"/>
      <c r="PLE222" s="1"/>
      <c r="PLF222" s="1"/>
      <c r="PLG222" s="1"/>
      <c r="PLH222" s="1"/>
      <c r="PLI222" s="1"/>
      <c r="PLJ222" s="1"/>
      <c r="PLK222" s="1"/>
      <c r="PLL222" s="1"/>
      <c r="PLM222" s="1"/>
      <c r="PLN222" s="1"/>
      <c r="PLO222" s="1"/>
      <c r="PLP222" s="1"/>
      <c r="PLQ222" s="1"/>
      <c r="PLR222" s="1"/>
      <c r="PLS222" s="1"/>
      <c r="PLT222" s="1"/>
      <c r="PLU222" s="1"/>
      <c r="PLV222" s="1"/>
      <c r="PLW222" s="1"/>
      <c r="PLX222" s="1"/>
      <c r="PLY222" s="1"/>
      <c r="PLZ222" s="1"/>
      <c r="PMA222" s="1"/>
      <c r="PMB222" s="1"/>
      <c r="PMC222" s="1"/>
      <c r="PMD222" s="1"/>
      <c r="PME222" s="1"/>
      <c r="PMF222" s="1"/>
      <c r="PMG222" s="1"/>
      <c r="PMH222" s="1"/>
      <c r="PMI222" s="1"/>
      <c r="PMJ222" s="1"/>
      <c r="PMK222" s="1"/>
      <c r="PML222" s="1"/>
      <c r="PMM222" s="1"/>
      <c r="PMN222" s="1"/>
      <c r="PMO222" s="1"/>
      <c r="PMP222" s="1"/>
      <c r="PMQ222" s="1"/>
      <c r="PMR222" s="1"/>
      <c r="PMS222" s="1"/>
      <c r="PMT222" s="1"/>
      <c r="PMU222" s="1"/>
      <c r="PMV222" s="1"/>
      <c r="PMW222" s="1"/>
      <c r="PMX222" s="1"/>
      <c r="PMY222" s="1"/>
      <c r="PMZ222" s="1"/>
      <c r="PNA222" s="1"/>
      <c r="PNB222" s="1"/>
      <c r="PNC222" s="1"/>
      <c r="PND222" s="1"/>
      <c r="PNE222" s="1"/>
      <c r="PNF222" s="1"/>
      <c r="PNG222" s="1"/>
      <c r="PNH222" s="1"/>
      <c r="PNI222" s="1"/>
      <c r="PNJ222" s="1"/>
      <c r="PNK222" s="1"/>
      <c r="PNL222" s="1"/>
      <c r="PNM222" s="1"/>
      <c r="PNN222" s="1"/>
      <c r="PNO222" s="1"/>
      <c r="PNP222" s="1"/>
      <c r="PNQ222" s="1"/>
      <c r="PNR222" s="1"/>
      <c r="PNS222" s="1"/>
      <c r="PNT222" s="1"/>
      <c r="PNU222" s="1"/>
      <c r="PNV222" s="1"/>
      <c r="PNW222" s="1"/>
      <c r="PNX222" s="1"/>
      <c r="PNY222" s="1"/>
      <c r="PNZ222" s="1"/>
      <c r="POA222" s="1"/>
      <c r="POB222" s="1"/>
      <c r="POC222" s="1"/>
      <c r="POD222" s="1"/>
      <c r="POE222" s="1"/>
      <c r="POF222" s="1"/>
      <c r="POG222" s="1"/>
      <c r="POH222" s="1"/>
      <c r="POI222" s="1"/>
      <c r="POJ222" s="1"/>
      <c r="POK222" s="1"/>
      <c r="POL222" s="1"/>
      <c r="POM222" s="1"/>
      <c r="PON222" s="1"/>
      <c r="POO222" s="1"/>
      <c r="POP222" s="1"/>
      <c r="POQ222" s="1"/>
      <c r="POR222" s="1"/>
      <c r="POS222" s="1"/>
      <c r="POT222" s="1"/>
      <c r="POU222" s="1"/>
      <c r="POV222" s="1"/>
      <c r="POW222" s="1"/>
      <c r="POX222" s="1"/>
      <c r="POY222" s="1"/>
      <c r="POZ222" s="1"/>
      <c r="PPA222" s="1"/>
      <c r="PPB222" s="1"/>
      <c r="PPC222" s="1"/>
      <c r="PPD222" s="1"/>
      <c r="PPE222" s="1"/>
      <c r="PPF222" s="1"/>
      <c r="PPG222" s="1"/>
      <c r="PPH222" s="1"/>
      <c r="PPI222" s="1"/>
      <c r="PPJ222" s="1"/>
      <c r="PPK222" s="1"/>
      <c r="PPL222" s="1"/>
      <c r="PPM222" s="1"/>
      <c r="PPN222" s="1"/>
      <c r="PPO222" s="1"/>
      <c r="PPP222" s="1"/>
      <c r="PPQ222" s="1"/>
      <c r="PPR222" s="1"/>
      <c r="PPS222" s="1"/>
      <c r="PPT222" s="1"/>
      <c r="PPU222" s="1"/>
      <c r="PPV222" s="1"/>
      <c r="PPW222" s="1"/>
      <c r="PPX222" s="1"/>
      <c r="PPY222" s="1"/>
      <c r="PPZ222" s="1"/>
      <c r="PQA222" s="1"/>
      <c r="PQB222" s="1"/>
      <c r="PQC222" s="1"/>
      <c r="PQD222" s="1"/>
      <c r="PQE222" s="1"/>
      <c r="PQF222" s="1"/>
      <c r="PQG222" s="1"/>
      <c r="PQH222" s="1"/>
      <c r="PQI222" s="1"/>
      <c r="PQJ222" s="1"/>
      <c r="PQK222" s="1"/>
      <c r="PQL222" s="1"/>
      <c r="PQM222" s="1"/>
      <c r="PQN222" s="1"/>
      <c r="PQO222" s="1"/>
      <c r="PQP222" s="1"/>
      <c r="PQQ222" s="1"/>
      <c r="PQR222" s="1"/>
      <c r="PQS222" s="1"/>
      <c r="PQT222" s="1"/>
      <c r="PQU222" s="1"/>
      <c r="PQV222" s="1"/>
      <c r="PQW222" s="1"/>
      <c r="PQX222" s="1"/>
      <c r="PQY222" s="1"/>
      <c r="PQZ222" s="1"/>
      <c r="PRA222" s="1"/>
      <c r="PRB222" s="1"/>
      <c r="PRC222" s="1"/>
      <c r="PRD222" s="1"/>
      <c r="PRE222" s="1"/>
      <c r="PRF222" s="1"/>
      <c r="PRG222" s="1"/>
      <c r="PRH222" s="1"/>
      <c r="PRI222" s="1"/>
      <c r="PRJ222" s="1"/>
      <c r="PRK222" s="1"/>
      <c r="PRL222" s="1"/>
      <c r="PRM222" s="1"/>
      <c r="PRN222" s="1"/>
      <c r="PRO222" s="1"/>
      <c r="PRP222" s="1"/>
      <c r="PRQ222" s="1"/>
      <c r="PRR222" s="1"/>
      <c r="PRS222" s="1"/>
      <c r="PRT222" s="1"/>
      <c r="PRU222" s="1"/>
      <c r="PRV222" s="1"/>
      <c r="PRW222" s="1"/>
      <c r="PRX222" s="1"/>
      <c r="PRY222" s="1"/>
      <c r="PRZ222" s="1"/>
      <c r="PSA222" s="1"/>
      <c r="PSB222" s="1"/>
      <c r="PSC222" s="1"/>
      <c r="PSD222" s="1"/>
      <c r="PSE222" s="1"/>
      <c r="PSF222" s="1"/>
      <c r="PSG222" s="1"/>
      <c r="PSH222" s="1"/>
      <c r="PSI222" s="1"/>
      <c r="PSJ222" s="1"/>
      <c r="PSK222" s="1"/>
      <c r="PSL222" s="1"/>
      <c r="PSM222" s="1"/>
      <c r="PSN222" s="1"/>
      <c r="PSO222" s="1"/>
      <c r="PSP222" s="1"/>
      <c r="PSQ222" s="1"/>
      <c r="PSR222" s="1"/>
      <c r="PSS222" s="1"/>
      <c r="PST222" s="1"/>
      <c r="PSU222" s="1"/>
      <c r="PSV222" s="1"/>
      <c r="PSW222" s="1"/>
      <c r="PSX222" s="1"/>
      <c r="PSY222" s="1"/>
      <c r="PSZ222" s="1"/>
      <c r="PTA222" s="1"/>
      <c r="PTB222" s="1"/>
      <c r="PTC222" s="1"/>
      <c r="PTD222" s="1"/>
      <c r="PTE222" s="1"/>
      <c r="PTF222" s="1"/>
      <c r="PTG222" s="1"/>
      <c r="PTH222" s="1"/>
      <c r="PTI222" s="1"/>
      <c r="PTJ222" s="1"/>
      <c r="PTK222" s="1"/>
      <c r="PTL222" s="1"/>
      <c r="PTM222" s="1"/>
      <c r="PTN222" s="1"/>
      <c r="PTO222" s="1"/>
      <c r="PTP222" s="1"/>
      <c r="PTQ222" s="1"/>
      <c r="PTR222" s="1"/>
      <c r="PTS222" s="1"/>
      <c r="PTT222" s="1"/>
      <c r="PTU222" s="1"/>
      <c r="PTV222" s="1"/>
      <c r="PTW222" s="1"/>
      <c r="PTX222" s="1"/>
      <c r="PTY222" s="1"/>
      <c r="PTZ222" s="1"/>
      <c r="PUA222" s="1"/>
      <c r="PUB222" s="1"/>
      <c r="PUC222" s="1"/>
      <c r="PUD222" s="1"/>
      <c r="PUE222" s="1"/>
      <c r="PUF222" s="1"/>
      <c r="PUG222" s="1"/>
      <c r="PUH222" s="1"/>
      <c r="PUI222" s="1"/>
      <c r="PUJ222" s="1"/>
      <c r="PUK222" s="1"/>
      <c r="PUL222" s="1"/>
      <c r="PUM222" s="1"/>
      <c r="PUN222" s="1"/>
      <c r="PUO222" s="1"/>
      <c r="PUP222" s="1"/>
      <c r="PUQ222" s="1"/>
      <c r="PUR222" s="1"/>
      <c r="PUS222" s="1"/>
      <c r="PUT222" s="1"/>
      <c r="PUU222" s="1"/>
      <c r="PUV222" s="1"/>
      <c r="PUW222" s="1"/>
      <c r="PUX222" s="1"/>
      <c r="PUY222" s="1"/>
      <c r="PUZ222" s="1"/>
      <c r="PVA222" s="1"/>
      <c r="PVB222" s="1"/>
      <c r="PVC222" s="1"/>
      <c r="PVD222" s="1"/>
      <c r="PVE222" s="1"/>
      <c r="PVF222" s="1"/>
      <c r="PVG222" s="1"/>
      <c r="PVH222" s="1"/>
      <c r="PVI222" s="1"/>
      <c r="PVJ222" s="1"/>
      <c r="PVK222" s="1"/>
      <c r="PVL222" s="1"/>
      <c r="PVM222" s="1"/>
      <c r="PVN222" s="1"/>
      <c r="PVO222" s="1"/>
      <c r="PVP222" s="1"/>
      <c r="PVQ222" s="1"/>
      <c r="PVR222" s="1"/>
      <c r="PVS222" s="1"/>
      <c r="PVT222" s="1"/>
      <c r="PVU222" s="1"/>
      <c r="PVV222" s="1"/>
      <c r="PVW222" s="1"/>
      <c r="PVX222" s="1"/>
      <c r="PVY222" s="1"/>
      <c r="PVZ222" s="1"/>
      <c r="PWA222" s="1"/>
      <c r="PWB222" s="1"/>
      <c r="PWC222" s="1"/>
      <c r="PWD222" s="1"/>
      <c r="PWE222" s="1"/>
      <c r="PWF222" s="1"/>
      <c r="PWG222" s="1"/>
      <c r="PWH222" s="1"/>
      <c r="PWI222" s="1"/>
      <c r="PWJ222" s="1"/>
      <c r="PWK222" s="1"/>
      <c r="PWL222" s="1"/>
      <c r="PWM222" s="1"/>
      <c r="PWN222" s="1"/>
      <c r="PWO222" s="1"/>
      <c r="PWP222" s="1"/>
      <c r="PWQ222" s="1"/>
      <c r="PWR222" s="1"/>
      <c r="PWS222" s="1"/>
      <c r="PWT222" s="1"/>
      <c r="PWU222" s="1"/>
      <c r="PWV222" s="1"/>
      <c r="PWW222" s="1"/>
      <c r="PWX222" s="1"/>
      <c r="PWY222" s="1"/>
      <c r="PWZ222" s="1"/>
      <c r="PXA222" s="1"/>
      <c r="PXB222" s="1"/>
      <c r="PXC222" s="1"/>
      <c r="PXD222" s="1"/>
      <c r="PXE222" s="1"/>
      <c r="PXF222" s="1"/>
      <c r="PXG222" s="1"/>
      <c r="PXH222" s="1"/>
      <c r="PXI222" s="1"/>
      <c r="PXJ222" s="1"/>
      <c r="PXK222" s="1"/>
      <c r="PXL222" s="1"/>
      <c r="PXM222" s="1"/>
      <c r="PXN222" s="1"/>
      <c r="PXO222" s="1"/>
      <c r="PXP222" s="1"/>
      <c r="PXQ222" s="1"/>
      <c r="PXR222" s="1"/>
      <c r="PXS222" s="1"/>
      <c r="PXT222" s="1"/>
      <c r="PXU222" s="1"/>
      <c r="PXV222" s="1"/>
      <c r="PXW222" s="1"/>
      <c r="PXX222" s="1"/>
      <c r="PXY222" s="1"/>
      <c r="PXZ222" s="1"/>
      <c r="PYA222" s="1"/>
      <c r="PYB222" s="1"/>
      <c r="PYC222" s="1"/>
      <c r="PYD222" s="1"/>
      <c r="PYE222" s="1"/>
      <c r="PYF222" s="1"/>
      <c r="PYG222" s="1"/>
      <c r="PYH222" s="1"/>
      <c r="PYI222" s="1"/>
      <c r="PYJ222" s="1"/>
      <c r="PYK222" s="1"/>
      <c r="PYL222" s="1"/>
      <c r="PYM222" s="1"/>
      <c r="PYN222" s="1"/>
      <c r="PYO222" s="1"/>
      <c r="PYP222" s="1"/>
      <c r="PYQ222" s="1"/>
      <c r="PYR222" s="1"/>
      <c r="PYS222" s="1"/>
      <c r="PYT222" s="1"/>
      <c r="PYU222" s="1"/>
      <c r="PYV222" s="1"/>
      <c r="PYW222" s="1"/>
      <c r="PYX222" s="1"/>
      <c r="PYY222" s="1"/>
      <c r="PYZ222" s="1"/>
      <c r="PZA222" s="1"/>
      <c r="PZB222" s="1"/>
      <c r="PZC222" s="1"/>
      <c r="PZD222" s="1"/>
      <c r="PZE222" s="1"/>
      <c r="PZF222" s="1"/>
      <c r="PZG222" s="1"/>
      <c r="PZH222" s="1"/>
      <c r="PZI222" s="1"/>
      <c r="PZJ222" s="1"/>
      <c r="PZK222" s="1"/>
      <c r="PZL222" s="1"/>
      <c r="PZM222" s="1"/>
      <c r="PZN222" s="1"/>
      <c r="PZO222" s="1"/>
      <c r="PZP222" s="1"/>
      <c r="PZQ222" s="1"/>
      <c r="PZR222" s="1"/>
      <c r="PZS222" s="1"/>
      <c r="PZT222" s="1"/>
      <c r="PZU222" s="1"/>
      <c r="PZV222" s="1"/>
      <c r="PZW222" s="1"/>
      <c r="PZX222" s="1"/>
      <c r="PZY222" s="1"/>
      <c r="PZZ222" s="1"/>
      <c r="QAA222" s="1"/>
      <c r="QAB222" s="1"/>
      <c r="QAC222" s="1"/>
      <c r="QAD222" s="1"/>
      <c r="QAE222" s="1"/>
      <c r="QAF222" s="1"/>
      <c r="QAG222" s="1"/>
      <c r="QAH222" s="1"/>
      <c r="QAI222" s="1"/>
      <c r="QAJ222" s="1"/>
      <c r="QAK222" s="1"/>
      <c r="QAL222" s="1"/>
      <c r="QAM222" s="1"/>
      <c r="QAN222" s="1"/>
      <c r="QAO222" s="1"/>
      <c r="QAP222" s="1"/>
      <c r="QAQ222" s="1"/>
      <c r="QAR222" s="1"/>
      <c r="QAS222" s="1"/>
      <c r="QAT222" s="1"/>
      <c r="QAU222" s="1"/>
      <c r="QAV222" s="1"/>
      <c r="QAW222" s="1"/>
      <c r="QAX222" s="1"/>
      <c r="QAY222" s="1"/>
      <c r="QAZ222" s="1"/>
      <c r="QBA222" s="1"/>
      <c r="QBB222" s="1"/>
      <c r="QBC222" s="1"/>
      <c r="QBD222" s="1"/>
      <c r="QBE222" s="1"/>
      <c r="QBF222" s="1"/>
      <c r="QBG222" s="1"/>
      <c r="QBH222" s="1"/>
      <c r="QBI222" s="1"/>
      <c r="QBJ222" s="1"/>
      <c r="QBK222" s="1"/>
      <c r="QBL222" s="1"/>
      <c r="QBM222" s="1"/>
      <c r="QBN222" s="1"/>
      <c r="QBO222" s="1"/>
      <c r="QBP222" s="1"/>
      <c r="QBQ222" s="1"/>
      <c r="QBR222" s="1"/>
      <c r="QBS222" s="1"/>
      <c r="QBT222" s="1"/>
      <c r="QBU222" s="1"/>
      <c r="QBV222" s="1"/>
      <c r="QBW222" s="1"/>
      <c r="QBX222" s="1"/>
      <c r="QBY222" s="1"/>
      <c r="QBZ222" s="1"/>
      <c r="QCA222" s="1"/>
      <c r="QCB222" s="1"/>
      <c r="QCC222" s="1"/>
      <c r="QCD222" s="1"/>
      <c r="QCE222" s="1"/>
      <c r="QCF222" s="1"/>
      <c r="QCG222" s="1"/>
      <c r="QCH222" s="1"/>
      <c r="QCI222" s="1"/>
      <c r="QCJ222" s="1"/>
      <c r="QCK222" s="1"/>
      <c r="QCL222" s="1"/>
      <c r="QCM222" s="1"/>
      <c r="QCN222" s="1"/>
      <c r="QCO222" s="1"/>
      <c r="QCP222" s="1"/>
      <c r="QCQ222" s="1"/>
      <c r="QCR222" s="1"/>
      <c r="QCS222" s="1"/>
      <c r="QCT222" s="1"/>
      <c r="QCU222" s="1"/>
      <c r="QCV222" s="1"/>
      <c r="QCW222" s="1"/>
      <c r="QCX222" s="1"/>
      <c r="QCY222" s="1"/>
      <c r="QCZ222" s="1"/>
      <c r="QDA222" s="1"/>
      <c r="QDB222" s="1"/>
      <c r="QDC222" s="1"/>
      <c r="QDD222" s="1"/>
      <c r="QDE222" s="1"/>
      <c r="QDF222" s="1"/>
      <c r="QDG222" s="1"/>
      <c r="QDH222" s="1"/>
      <c r="QDI222" s="1"/>
      <c r="QDJ222" s="1"/>
      <c r="QDK222" s="1"/>
      <c r="QDL222" s="1"/>
      <c r="QDM222" s="1"/>
      <c r="QDN222" s="1"/>
      <c r="QDO222" s="1"/>
      <c r="QDP222" s="1"/>
      <c r="QDQ222" s="1"/>
      <c r="QDR222" s="1"/>
      <c r="QDS222" s="1"/>
      <c r="QDT222" s="1"/>
      <c r="QDU222" s="1"/>
      <c r="QDV222" s="1"/>
      <c r="QDW222" s="1"/>
      <c r="QDX222" s="1"/>
      <c r="QDY222" s="1"/>
      <c r="QDZ222" s="1"/>
      <c r="QEA222" s="1"/>
      <c r="QEB222" s="1"/>
      <c r="QEC222" s="1"/>
      <c r="QED222" s="1"/>
      <c r="QEE222" s="1"/>
      <c r="QEF222" s="1"/>
      <c r="QEG222" s="1"/>
      <c r="QEH222" s="1"/>
      <c r="QEI222" s="1"/>
      <c r="QEJ222" s="1"/>
      <c r="QEK222" s="1"/>
      <c r="QEL222" s="1"/>
      <c r="QEM222" s="1"/>
      <c r="QEN222" s="1"/>
      <c r="QEO222" s="1"/>
      <c r="QEP222" s="1"/>
      <c r="QEQ222" s="1"/>
      <c r="QER222" s="1"/>
      <c r="QES222" s="1"/>
      <c r="QET222" s="1"/>
      <c r="QEU222" s="1"/>
      <c r="QEV222" s="1"/>
      <c r="QEW222" s="1"/>
      <c r="QEX222" s="1"/>
      <c r="QEY222" s="1"/>
      <c r="QEZ222" s="1"/>
      <c r="QFA222" s="1"/>
      <c r="QFB222" s="1"/>
      <c r="QFC222" s="1"/>
      <c r="QFD222" s="1"/>
      <c r="QFE222" s="1"/>
      <c r="QFF222" s="1"/>
      <c r="QFG222" s="1"/>
      <c r="QFH222" s="1"/>
      <c r="QFI222" s="1"/>
      <c r="QFJ222" s="1"/>
      <c r="QFK222" s="1"/>
      <c r="QFL222" s="1"/>
      <c r="QFM222" s="1"/>
      <c r="QFN222" s="1"/>
      <c r="QFO222" s="1"/>
      <c r="QFP222" s="1"/>
      <c r="QFQ222" s="1"/>
      <c r="QFR222" s="1"/>
      <c r="QFS222" s="1"/>
      <c r="QFT222" s="1"/>
      <c r="QFU222" s="1"/>
      <c r="QFV222" s="1"/>
      <c r="QFW222" s="1"/>
      <c r="QFX222" s="1"/>
      <c r="QFY222" s="1"/>
      <c r="QFZ222" s="1"/>
      <c r="QGA222" s="1"/>
      <c r="QGB222" s="1"/>
      <c r="QGC222" s="1"/>
      <c r="QGD222" s="1"/>
      <c r="QGE222" s="1"/>
      <c r="QGF222" s="1"/>
      <c r="QGG222" s="1"/>
      <c r="QGH222" s="1"/>
      <c r="QGI222" s="1"/>
      <c r="QGJ222" s="1"/>
      <c r="QGK222" s="1"/>
      <c r="QGL222" s="1"/>
      <c r="QGM222" s="1"/>
      <c r="QGN222" s="1"/>
      <c r="QGO222" s="1"/>
      <c r="QGP222" s="1"/>
      <c r="QGQ222" s="1"/>
      <c r="QGR222" s="1"/>
      <c r="QGS222" s="1"/>
      <c r="QGT222" s="1"/>
      <c r="QGU222" s="1"/>
      <c r="QGV222" s="1"/>
      <c r="QGW222" s="1"/>
      <c r="QGX222" s="1"/>
      <c r="QGY222" s="1"/>
      <c r="QGZ222" s="1"/>
      <c r="QHA222" s="1"/>
      <c r="QHB222" s="1"/>
      <c r="QHC222" s="1"/>
      <c r="QHD222" s="1"/>
      <c r="QHE222" s="1"/>
      <c r="QHF222" s="1"/>
      <c r="QHG222" s="1"/>
      <c r="QHH222" s="1"/>
      <c r="QHI222" s="1"/>
      <c r="QHJ222" s="1"/>
      <c r="QHK222" s="1"/>
      <c r="QHL222" s="1"/>
      <c r="QHM222" s="1"/>
      <c r="QHN222" s="1"/>
      <c r="QHO222" s="1"/>
      <c r="QHP222" s="1"/>
      <c r="QHQ222" s="1"/>
      <c r="QHR222" s="1"/>
      <c r="QHS222" s="1"/>
      <c r="QHT222" s="1"/>
      <c r="QHU222" s="1"/>
      <c r="QHV222" s="1"/>
      <c r="QHW222" s="1"/>
      <c r="QHX222" s="1"/>
      <c r="QHY222" s="1"/>
      <c r="QHZ222" s="1"/>
      <c r="QIA222" s="1"/>
      <c r="QIB222" s="1"/>
      <c r="QIC222" s="1"/>
      <c r="QID222" s="1"/>
      <c r="QIE222" s="1"/>
      <c r="QIF222" s="1"/>
      <c r="QIG222" s="1"/>
      <c r="QIH222" s="1"/>
      <c r="QII222" s="1"/>
      <c r="QIJ222" s="1"/>
      <c r="QIK222" s="1"/>
      <c r="QIL222" s="1"/>
      <c r="QIM222" s="1"/>
      <c r="QIN222" s="1"/>
      <c r="QIO222" s="1"/>
      <c r="QIP222" s="1"/>
      <c r="QIQ222" s="1"/>
      <c r="QIR222" s="1"/>
      <c r="QIS222" s="1"/>
      <c r="QIT222" s="1"/>
      <c r="QIU222" s="1"/>
      <c r="QIV222" s="1"/>
      <c r="QIW222" s="1"/>
      <c r="QIX222" s="1"/>
      <c r="QIY222" s="1"/>
      <c r="QIZ222" s="1"/>
      <c r="QJA222" s="1"/>
      <c r="QJB222" s="1"/>
      <c r="QJC222" s="1"/>
      <c r="QJD222" s="1"/>
      <c r="QJE222" s="1"/>
      <c r="QJF222" s="1"/>
      <c r="QJG222" s="1"/>
      <c r="QJH222" s="1"/>
      <c r="QJI222" s="1"/>
      <c r="QJJ222" s="1"/>
      <c r="QJK222" s="1"/>
      <c r="QJL222" s="1"/>
      <c r="QJM222" s="1"/>
      <c r="QJN222" s="1"/>
      <c r="QJO222" s="1"/>
      <c r="QJP222" s="1"/>
      <c r="QJQ222" s="1"/>
      <c r="QJR222" s="1"/>
      <c r="QJS222" s="1"/>
      <c r="QJT222" s="1"/>
      <c r="QJU222" s="1"/>
      <c r="QJV222" s="1"/>
      <c r="QJW222" s="1"/>
      <c r="QJX222" s="1"/>
      <c r="QJY222" s="1"/>
      <c r="QJZ222" s="1"/>
      <c r="QKA222" s="1"/>
      <c r="QKB222" s="1"/>
      <c r="QKC222" s="1"/>
      <c r="QKD222" s="1"/>
      <c r="QKE222" s="1"/>
      <c r="QKF222" s="1"/>
      <c r="QKG222" s="1"/>
      <c r="QKH222" s="1"/>
      <c r="QKI222" s="1"/>
      <c r="QKJ222" s="1"/>
      <c r="QKK222" s="1"/>
      <c r="QKL222" s="1"/>
      <c r="QKM222" s="1"/>
      <c r="QKN222" s="1"/>
      <c r="QKO222" s="1"/>
      <c r="QKP222" s="1"/>
      <c r="QKQ222" s="1"/>
      <c r="QKR222" s="1"/>
      <c r="QKS222" s="1"/>
      <c r="QKT222" s="1"/>
      <c r="QKU222" s="1"/>
      <c r="QKV222" s="1"/>
      <c r="QKW222" s="1"/>
      <c r="QKX222" s="1"/>
      <c r="QKY222" s="1"/>
      <c r="QKZ222" s="1"/>
      <c r="QLA222" s="1"/>
      <c r="QLB222" s="1"/>
      <c r="QLC222" s="1"/>
      <c r="QLD222" s="1"/>
      <c r="QLE222" s="1"/>
      <c r="QLF222" s="1"/>
      <c r="QLG222" s="1"/>
      <c r="QLH222" s="1"/>
      <c r="QLI222" s="1"/>
      <c r="QLJ222" s="1"/>
      <c r="QLK222" s="1"/>
      <c r="QLL222" s="1"/>
      <c r="QLM222" s="1"/>
      <c r="QLN222" s="1"/>
      <c r="QLO222" s="1"/>
      <c r="QLP222" s="1"/>
      <c r="QLQ222" s="1"/>
      <c r="QLR222" s="1"/>
      <c r="QLS222" s="1"/>
      <c r="QLT222" s="1"/>
      <c r="QLU222" s="1"/>
      <c r="QLV222" s="1"/>
      <c r="QLW222" s="1"/>
      <c r="QLX222" s="1"/>
      <c r="QLY222" s="1"/>
      <c r="QLZ222" s="1"/>
      <c r="QMA222" s="1"/>
      <c r="QMB222" s="1"/>
      <c r="QMC222" s="1"/>
      <c r="QMD222" s="1"/>
      <c r="QME222" s="1"/>
      <c r="QMF222" s="1"/>
      <c r="QMG222" s="1"/>
      <c r="QMH222" s="1"/>
      <c r="QMI222" s="1"/>
      <c r="QMJ222" s="1"/>
      <c r="QMK222" s="1"/>
      <c r="QML222" s="1"/>
      <c r="QMM222" s="1"/>
      <c r="QMN222" s="1"/>
      <c r="QMO222" s="1"/>
      <c r="QMP222" s="1"/>
      <c r="QMQ222" s="1"/>
      <c r="QMR222" s="1"/>
      <c r="QMS222" s="1"/>
      <c r="QMT222" s="1"/>
      <c r="QMU222" s="1"/>
      <c r="QMV222" s="1"/>
      <c r="QMW222" s="1"/>
      <c r="QMX222" s="1"/>
      <c r="QMY222" s="1"/>
      <c r="QMZ222" s="1"/>
      <c r="QNA222" s="1"/>
      <c r="QNB222" s="1"/>
      <c r="QNC222" s="1"/>
      <c r="QND222" s="1"/>
      <c r="QNE222" s="1"/>
      <c r="QNF222" s="1"/>
      <c r="QNG222" s="1"/>
      <c r="QNH222" s="1"/>
      <c r="QNI222" s="1"/>
      <c r="QNJ222" s="1"/>
      <c r="QNK222" s="1"/>
      <c r="QNL222" s="1"/>
      <c r="QNM222" s="1"/>
      <c r="QNN222" s="1"/>
      <c r="QNO222" s="1"/>
      <c r="QNP222" s="1"/>
      <c r="QNQ222" s="1"/>
      <c r="QNR222" s="1"/>
      <c r="QNS222" s="1"/>
      <c r="QNT222" s="1"/>
      <c r="QNU222" s="1"/>
      <c r="QNV222" s="1"/>
      <c r="QNW222" s="1"/>
      <c r="QNX222" s="1"/>
      <c r="QNY222" s="1"/>
      <c r="QNZ222" s="1"/>
      <c r="QOA222" s="1"/>
      <c r="QOB222" s="1"/>
      <c r="QOC222" s="1"/>
      <c r="QOD222" s="1"/>
      <c r="QOE222" s="1"/>
      <c r="QOF222" s="1"/>
      <c r="QOG222" s="1"/>
      <c r="QOH222" s="1"/>
      <c r="QOI222" s="1"/>
      <c r="QOJ222" s="1"/>
      <c r="QOK222" s="1"/>
      <c r="QOL222" s="1"/>
      <c r="QOM222" s="1"/>
      <c r="QON222" s="1"/>
      <c r="QOO222" s="1"/>
      <c r="QOP222" s="1"/>
      <c r="QOQ222" s="1"/>
      <c r="QOR222" s="1"/>
      <c r="QOS222" s="1"/>
      <c r="QOT222" s="1"/>
      <c r="QOU222" s="1"/>
      <c r="QOV222" s="1"/>
      <c r="QOW222" s="1"/>
      <c r="QOX222" s="1"/>
      <c r="QOY222" s="1"/>
      <c r="QOZ222" s="1"/>
      <c r="QPA222" s="1"/>
      <c r="QPB222" s="1"/>
      <c r="QPC222" s="1"/>
      <c r="QPD222" s="1"/>
      <c r="QPE222" s="1"/>
      <c r="QPF222" s="1"/>
      <c r="QPG222" s="1"/>
      <c r="QPH222" s="1"/>
      <c r="QPI222" s="1"/>
      <c r="QPJ222" s="1"/>
      <c r="QPK222" s="1"/>
      <c r="QPL222" s="1"/>
      <c r="QPM222" s="1"/>
      <c r="QPN222" s="1"/>
      <c r="QPO222" s="1"/>
      <c r="QPP222" s="1"/>
      <c r="QPQ222" s="1"/>
      <c r="QPR222" s="1"/>
      <c r="QPS222" s="1"/>
      <c r="QPT222" s="1"/>
      <c r="QPU222" s="1"/>
      <c r="QPV222" s="1"/>
      <c r="QPW222" s="1"/>
      <c r="QPX222" s="1"/>
      <c r="QPY222" s="1"/>
      <c r="QPZ222" s="1"/>
      <c r="QQA222" s="1"/>
      <c r="QQB222" s="1"/>
      <c r="QQC222" s="1"/>
      <c r="QQD222" s="1"/>
      <c r="QQE222" s="1"/>
      <c r="QQF222" s="1"/>
      <c r="QQG222" s="1"/>
      <c r="QQH222" s="1"/>
      <c r="QQI222" s="1"/>
      <c r="QQJ222" s="1"/>
      <c r="QQK222" s="1"/>
      <c r="QQL222" s="1"/>
      <c r="QQM222" s="1"/>
      <c r="QQN222" s="1"/>
      <c r="QQO222" s="1"/>
      <c r="QQP222" s="1"/>
      <c r="QQQ222" s="1"/>
      <c r="QQR222" s="1"/>
      <c r="QQS222" s="1"/>
      <c r="QQT222" s="1"/>
      <c r="QQU222" s="1"/>
      <c r="QQV222" s="1"/>
      <c r="QQW222" s="1"/>
      <c r="QQX222" s="1"/>
      <c r="QQY222" s="1"/>
      <c r="QQZ222" s="1"/>
      <c r="QRA222" s="1"/>
      <c r="QRB222" s="1"/>
      <c r="QRC222" s="1"/>
      <c r="QRD222" s="1"/>
      <c r="QRE222" s="1"/>
      <c r="QRF222" s="1"/>
      <c r="QRG222" s="1"/>
      <c r="QRH222" s="1"/>
      <c r="QRI222" s="1"/>
      <c r="QRJ222" s="1"/>
      <c r="QRK222" s="1"/>
      <c r="QRL222" s="1"/>
      <c r="QRM222" s="1"/>
      <c r="QRN222" s="1"/>
      <c r="QRO222" s="1"/>
      <c r="QRP222" s="1"/>
      <c r="QRQ222" s="1"/>
      <c r="QRR222" s="1"/>
      <c r="QRS222" s="1"/>
      <c r="QRT222" s="1"/>
      <c r="QRU222" s="1"/>
      <c r="QRV222" s="1"/>
      <c r="QRW222" s="1"/>
      <c r="QRX222" s="1"/>
      <c r="QRY222" s="1"/>
      <c r="QRZ222" s="1"/>
      <c r="QSA222" s="1"/>
      <c r="QSB222" s="1"/>
      <c r="QSC222" s="1"/>
      <c r="QSD222" s="1"/>
      <c r="QSE222" s="1"/>
      <c r="QSF222" s="1"/>
      <c r="QSG222" s="1"/>
      <c r="QSH222" s="1"/>
      <c r="QSI222" s="1"/>
      <c r="QSJ222" s="1"/>
      <c r="QSK222" s="1"/>
      <c r="QSL222" s="1"/>
      <c r="QSM222" s="1"/>
      <c r="QSN222" s="1"/>
      <c r="QSO222" s="1"/>
      <c r="QSP222" s="1"/>
      <c r="QSQ222" s="1"/>
      <c r="QSR222" s="1"/>
      <c r="QSS222" s="1"/>
      <c r="QST222" s="1"/>
      <c r="QSU222" s="1"/>
      <c r="QSV222" s="1"/>
      <c r="QSW222" s="1"/>
      <c r="QSX222" s="1"/>
      <c r="QSY222" s="1"/>
      <c r="QSZ222" s="1"/>
      <c r="QTA222" s="1"/>
      <c r="QTB222" s="1"/>
      <c r="QTC222" s="1"/>
      <c r="QTD222" s="1"/>
      <c r="QTE222" s="1"/>
      <c r="QTF222" s="1"/>
      <c r="QTG222" s="1"/>
      <c r="QTH222" s="1"/>
      <c r="QTI222" s="1"/>
      <c r="QTJ222" s="1"/>
      <c r="QTK222" s="1"/>
      <c r="QTL222" s="1"/>
      <c r="QTM222" s="1"/>
      <c r="QTN222" s="1"/>
      <c r="QTO222" s="1"/>
      <c r="QTP222" s="1"/>
      <c r="QTQ222" s="1"/>
      <c r="QTR222" s="1"/>
      <c r="QTS222" s="1"/>
      <c r="QTT222" s="1"/>
      <c r="QTU222" s="1"/>
      <c r="QTV222" s="1"/>
      <c r="QTW222" s="1"/>
      <c r="QTX222" s="1"/>
      <c r="QTY222" s="1"/>
      <c r="QTZ222" s="1"/>
      <c r="QUA222" s="1"/>
      <c r="QUB222" s="1"/>
      <c r="QUC222" s="1"/>
      <c r="QUD222" s="1"/>
      <c r="QUE222" s="1"/>
      <c r="QUF222" s="1"/>
      <c r="QUG222" s="1"/>
      <c r="QUH222" s="1"/>
      <c r="QUI222" s="1"/>
      <c r="QUJ222" s="1"/>
      <c r="QUK222" s="1"/>
      <c r="QUL222" s="1"/>
      <c r="QUM222" s="1"/>
      <c r="QUN222" s="1"/>
      <c r="QUO222" s="1"/>
      <c r="QUP222" s="1"/>
      <c r="QUQ222" s="1"/>
      <c r="QUR222" s="1"/>
      <c r="QUS222" s="1"/>
      <c r="QUT222" s="1"/>
      <c r="QUU222" s="1"/>
      <c r="QUV222" s="1"/>
      <c r="QUW222" s="1"/>
      <c r="QUX222" s="1"/>
      <c r="QUY222" s="1"/>
      <c r="QUZ222" s="1"/>
      <c r="QVA222" s="1"/>
      <c r="QVB222" s="1"/>
      <c r="QVC222" s="1"/>
      <c r="QVD222" s="1"/>
      <c r="QVE222" s="1"/>
      <c r="QVF222" s="1"/>
      <c r="QVG222" s="1"/>
      <c r="QVH222" s="1"/>
      <c r="QVI222" s="1"/>
      <c r="QVJ222" s="1"/>
      <c r="QVK222" s="1"/>
      <c r="QVL222" s="1"/>
      <c r="QVM222" s="1"/>
      <c r="QVN222" s="1"/>
      <c r="QVO222" s="1"/>
      <c r="QVP222" s="1"/>
      <c r="QVQ222" s="1"/>
      <c r="QVR222" s="1"/>
      <c r="QVS222" s="1"/>
      <c r="QVT222" s="1"/>
      <c r="QVU222" s="1"/>
      <c r="QVV222" s="1"/>
      <c r="QVW222" s="1"/>
      <c r="QVX222" s="1"/>
      <c r="QVY222" s="1"/>
      <c r="QVZ222" s="1"/>
      <c r="QWA222" s="1"/>
      <c r="QWB222" s="1"/>
      <c r="QWC222" s="1"/>
      <c r="QWD222" s="1"/>
      <c r="QWE222" s="1"/>
      <c r="QWF222" s="1"/>
      <c r="QWG222" s="1"/>
      <c r="QWH222" s="1"/>
      <c r="QWI222" s="1"/>
      <c r="QWJ222" s="1"/>
      <c r="QWK222" s="1"/>
      <c r="QWL222" s="1"/>
      <c r="QWM222" s="1"/>
      <c r="QWN222" s="1"/>
      <c r="QWO222" s="1"/>
      <c r="QWP222" s="1"/>
      <c r="QWQ222" s="1"/>
      <c r="QWR222" s="1"/>
      <c r="QWS222" s="1"/>
      <c r="QWT222" s="1"/>
      <c r="QWU222" s="1"/>
      <c r="QWV222" s="1"/>
      <c r="QWW222" s="1"/>
      <c r="QWX222" s="1"/>
      <c r="QWY222" s="1"/>
      <c r="QWZ222" s="1"/>
      <c r="QXA222" s="1"/>
      <c r="QXB222" s="1"/>
      <c r="QXC222" s="1"/>
      <c r="QXD222" s="1"/>
      <c r="QXE222" s="1"/>
      <c r="QXF222" s="1"/>
      <c r="QXG222" s="1"/>
      <c r="QXH222" s="1"/>
      <c r="QXI222" s="1"/>
      <c r="QXJ222" s="1"/>
      <c r="QXK222" s="1"/>
      <c r="QXL222" s="1"/>
      <c r="QXM222" s="1"/>
      <c r="QXN222" s="1"/>
      <c r="QXO222" s="1"/>
      <c r="QXP222" s="1"/>
      <c r="QXQ222" s="1"/>
      <c r="QXR222" s="1"/>
      <c r="QXS222" s="1"/>
      <c r="QXT222" s="1"/>
      <c r="QXU222" s="1"/>
      <c r="QXV222" s="1"/>
      <c r="QXW222" s="1"/>
      <c r="QXX222" s="1"/>
      <c r="QXY222" s="1"/>
      <c r="QXZ222" s="1"/>
      <c r="QYA222" s="1"/>
      <c r="QYB222" s="1"/>
      <c r="QYC222" s="1"/>
      <c r="QYD222" s="1"/>
      <c r="QYE222" s="1"/>
      <c r="QYF222" s="1"/>
      <c r="QYG222" s="1"/>
      <c r="QYH222" s="1"/>
      <c r="QYI222" s="1"/>
      <c r="QYJ222" s="1"/>
      <c r="QYK222" s="1"/>
      <c r="QYL222" s="1"/>
      <c r="QYM222" s="1"/>
      <c r="QYN222" s="1"/>
      <c r="QYO222" s="1"/>
      <c r="QYP222" s="1"/>
      <c r="QYQ222" s="1"/>
      <c r="QYR222" s="1"/>
      <c r="QYS222" s="1"/>
      <c r="QYT222" s="1"/>
      <c r="QYU222" s="1"/>
      <c r="QYV222" s="1"/>
      <c r="QYW222" s="1"/>
      <c r="QYX222" s="1"/>
      <c r="QYY222" s="1"/>
      <c r="QYZ222" s="1"/>
      <c r="QZA222" s="1"/>
      <c r="QZB222" s="1"/>
      <c r="QZC222" s="1"/>
      <c r="QZD222" s="1"/>
      <c r="QZE222" s="1"/>
      <c r="QZF222" s="1"/>
      <c r="QZG222" s="1"/>
      <c r="QZH222" s="1"/>
      <c r="QZI222" s="1"/>
      <c r="QZJ222" s="1"/>
      <c r="QZK222" s="1"/>
      <c r="QZL222" s="1"/>
      <c r="QZM222" s="1"/>
      <c r="QZN222" s="1"/>
      <c r="QZO222" s="1"/>
      <c r="QZP222" s="1"/>
      <c r="QZQ222" s="1"/>
      <c r="QZR222" s="1"/>
      <c r="QZS222" s="1"/>
      <c r="QZT222" s="1"/>
      <c r="QZU222" s="1"/>
      <c r="QZV222" s="1"/>
      <c r="QZW222" s="1"/>
      <c r="QZX222" s="1"/>
      <c r="QZY222" s="1"/>
      <c r="QZZ222" s="1"/>
      <c r="RAA222" s="1"/>
      <c r="RAB222" s="1"/>
      <c r="RAC222" s="1"/>
      <c r="RAD222" s="1"/>
      <c r="RAE222" s="1"/>
      <c r="RAF222" s="1"/>
      <c r="RAG222" s="1"/>
      <c r="RAH222" s="1"/>
      <c r="RAI222" s="1"/>
      <c r="RAJ222" s="1"/>
      <c r="RAK222" s="1"/>
      <c r="RAL222" s="1"/>
      <c r="RAM222" s="1"/>
      <c r="RAN222" s="1"/>
      <c r="RAO222" s="1"/>
      <c r="RAP222" s="1"/>
      <c r="RAQ222" s="1"/>
      <c r="RAR222" s="1"/>
      <c r="RAS222" s="1"/>
      <c r="RAT222" s="1"/>
      <c r="RAU222" s="1"/>
      <c r="RAV222" s="1"/>
      <c r="RAW222" s="1"/>
      <c r="RAX222" s="1"/>
      <c r="RAY222" s="1"/>
      <c r="RAZ222" s="1"/>
      <c r="RBA222" s="1"/>
      <c r="RBB222" s="1"/>
      <c r="RBC222" s="1"/>
      <c r="RBD222" s="1"/>
      <c r="RBE222" s="1"/>
      <c r="RBF222" s="1"/>
      <c r="RBG222" s="1"/>
      <c r="RBH222" s="1"/>
      <c r="RBI222" s="1"/>
      <c r="RBJ222" s="1"/>
      <c r="RBK222" s="1"/>
      <c r="RBL222" s="1"/>
      <c r="RBM222" s="1"/>
      <c r="RBN222" s="1"/>
      <c r="RBO222" s="1"/>
      <c r="RBP222" s="1"/>
      <c r="RBQ222" s="1"/>
      <c r="RBR222" s="1"/>
      <c r="RBS222" s="1"/>
      <c r="RBT222" s="1"/>
      <c r="RBU222" s="1"/>
      <c r="RBV222" s="1"/>
      <c r="RBW222" s="1"/>
      <c r="RBX222" s="1"/>
      <c r="RBY222" s="1"/>
      <c r="RBZ222" s="1"/>
      <c r="RCA222" s="1"/>
      <c r="RCB222" s="1"/>
      <c r="RCC222" s="1"/>
      <c r="RCD222" s="1"/>
      <c r="RCE222" s="1"/>
      <c r="RCF222" s="1"/>
      <c r="RCG222" s="1"/>
      <c r="RCH222" s="1"/>
      <c r="RCI222" s="1"/>
      <c r="RCJ222" s="1"/>
      <c r="RCK222" s="1"/>
      <c r="RCL222" s="1"/>
      <c r="RCM222" s="1"/>
      <c r="RCN222" s="1"/>
      <c r="RCO222" s="1"/>
      <c r="RCP222" s="1"/>
      <c r="RCQ222" s="1"/>
      <c r="RCR222" s="1"/>
      <c r="RCS222" s="1"/>
      <c r="RCT222" s="1"/>
      <c r="RCU222" s="1"/>
      <c r="RCV222" s="1"/>
      <c r="RCW222" s="1"/>
      <c r="RCX222" s="1"/>
      <c r="RCY222" s="1"/>
      <c r="RCZ222" s="1"/>
      <c r="RDA222" s="1"/>
      <c r="RDB222" s="1"/>
      <c r="RDC222" s="1"/>
      <c r="RDD222" s="1"/>
      <c r="RDE222" s="1"/>
      <c r="RDF222" s="1"/>
      <c r="RDG222" s="1"/>
      <c r="RDH222" s="1"/>
      <c r="RDI222" s="1"/>
      <c r="RDJ222" s="1"/>
      <c r="RDK222" s="1"/>
      <c r="RDL222" s="1"/>
      <c r="RDM222" s="1"/>
      <c r="RDN222" s="1"/>
      <c r="RDO222" s="1"/>
      <c r="RDP222" s="1"/>
      <c r="RDQ222" s="1"/>
      <c r="RDR222" s="1"/>
      <c r="RDS222" s="1"/>
      <c r="RDT222" s="1"/>
      <c r="RDU222" s="1"/>
      <c r="RDV222" s="1"/>
      <c r="RDW222" s="1"/>
      <c r="RDX222" s="1"/>
      <c r="RDY222" s="1"/>
      <c r="RDZ222" s="1"/>
      <c r="REA222" s="1"/>
      <c r="REB222" s="1"/>
      <c r="REC222" s="1"/>
      <c r="RED222" s="1"/>
      <c r="REE222" s="1"/>
      <c r="REF222" s="1"/>
      <c r="REG222" s="1"/>
      <c r="REH222" s="1"/>
      <c r="REI222" s="1"/>
      <c r="REJ222" s="1"/>
      <c r="REK222" s="1"/>
      <c r="REL222" s="1"/>
      <c r="REM222" s="1"/>
      <c r="REN222" s="1"/>
      <c r="REO222" s="1"/>
      <c r="REP222" s="1"/>
      <c r="REQ222" s="1"/>
      <c r="RER222" s="1"/>
      <c r="RES222" s="1"/>
      <c r="RET222" s="1"/>
      <c r="REU222" s="1"/>
      <c r="REV222" s="1"/>
      <c r="REW222" s="1"/>
      <c r="REX222" s="1"/>
      <c r="REY222" s="1"/>
      <c r="REZ222" s="1"/>
      <c r="RFA222" s="1"/>
      <c r="RFB222" s="1"/>
      <c r="RFC222" s="1"/>
      <c r="RFD222" s="1"/>
      <c r="RFE222" s="1"/>
      <c r="RFF222" s="1"/>
      <c r="RFG222" s="1"/>
      <c r="RFH222" s="1"/>
      <c r="RFI222" s="1"/>
      <c r="RFJ222" s="1"/>
      <c r="RFK222" s="1"/>
      <c r="RFL222" s="1"/>
      <c r="RFM222" s="1"/>
      <c r="RFN222" s="1"/>
      <c r="RFO222" s="1"/>
      <c r="RFP222" s="1"/>
      <c r="RFQ222" s="1"/>
      <c r="RFR222" s="1"/>
      <c r="RFS222" s="1"/>
      <c r="RFT222" s="1"/>
      <c r="RFU222" s="1"/>
      <c r="RFV222" s="1"/>
      <c r="RFW222" s="1"/>
      <c r="RFX222" s="1"/>
      <c r="RFY222" s="1"/>
      <c r="RFZ222" s="1"/>
      <c r="RGA222" s="1"/>
      <c r="RGB222" s="1"/>
      <c r="RGC222" s="1"/>
      <c r="RGD222" s="1"/>
      <c r="RGE222" s="1"/>
      <c r="RGF222" s="1"/>
      <c r="RGG222" s="1"/>
      <c r="RGH222" s="1"/>
      <c r="RGI222" s="1"/>
      <c r="RGJ222" s="1"/>
      <c r="RGK222" s="1"/>
      <c r="RGL222" s="1"/>
      <c r="RGM222" s="1"/>
      <c r="RGN222" s="1"/>
      <c r="RGO222" s="1"/>
      <c r="RGP222" s="1"/>
      <c r="RGQ222" s="1"/>
      <c r="RGR222" s="1"/>
      <c r="RGS222" s="1"/>
      <c r="RGT222" s="1"/>
      <c r="RGU222" s="1"/>
      <c r="RGV222" s="1"/>
      <c r="RGW222" s="1"/>
      <c r="RGX222" s="1"/>
      <c r="RGY222" s="1"/>
      <c r="RGZ222" s="1"/>
      <c r="RHA222" s="1"/>
      <c r="RHB222" s="1"/>
      <c r="RHC222" s="1"/>
      <c r="RHD222" s="1"/>
      <c r="RHE222" s="1"/>
      <c r="RHF222" s="1"/>
      <c r="RHG222" s="1"/>
      <c r="RHH222" s="1"/>
      <c r="RHI222" s="1"/>
      <c r="RHJ222" s="1"/>
      <c r="RHK222" s="1"/>
      <c r="RHL222" s="1"/>
      <c r="RHM222" s="1"/>
      <c r="RHN222" s="1"/>
      <c r="RHO222" s="1"/>
      <c r="RHP222" s="1"/>
      <c r="RHQ222" s="1"/>
      <c r="RHR222" s="1"/>
      <c r="RHS222" s="1"/>
      <c r="RHT222" s="1"/>
      <c r="RHU222" s="1"/>
      <c r="RHV222" s="1"/>
      <c r="RHW222" s="1"/>
      <c r="RHX222" s="1"/>
      <c r="RHY222" s="1"/>
      <c r="RHZ222" s="1"/>
      <c r="RIA222" s="1"/>
      <c r="RIB222" s="1"/>
      <c r="RIC222" s="1"/>
      <c r="RID222" s="1"/>
      <c r="RIE222" s="1"/>
      <c r="RIF222" s="1"/>
      <c r="RIG222" s="1"/>
      <c r="RIH222" s="1"/>
      <c r="RII222" s="1"/>
      <c r="RIJ222" s="1"/>
      <c r="RIK222" s="1"/>
      <c r="RIL222" s="1"/>
      <c r="RIM222" s="1"/>
      <c r="RIN222" s="1"/>
      <c r="RIO222" s="1"/>
      <c r="RIP222" s="1"/>
      <c r="RIQ222" s="1"/>
      <c r="RIR222" s="1"/>
      <c r="RIS222" s="1"/>
      <c r="RIT222" s="1"/>
      <c r="RIU222" s="1"/>
      <c r="RIV222" s="1"/>
      <c r="RIW222" s="1"/>
      <c r="RIX222" s="1"/>
      <c r="RIY222" s="1"/>
      <c r="RIZ222" s="1"/>
      <c r="RJA222" s="1"/>
      <c r="RJB222" s="1"/>
      <c r="RJC222" s="1"/>
      <c r="RJD222" s="1"/>
      <c r="RJE222" s="1"/>
      <c r="RJF222" s="1"/>
      <c r="RJG222" s="1"/>
      <c r="RJH222" s="1"/>
      <c r="RJI222" s="1"/>
      <c r="RJJ222" s="1"/>
      <c r="RJK222" s="1"/>
      <c r="RJL222" s="1"/>
      <c r="RJM222" s="1"/>
      <c r="RJN222" s="1"/>
      <c r="RJO222" s="1"/>
      <c r="RJP222" s="1"/>
      <c r="RJQ222" s="1"/>
      <c r="RJR222" s="1"/>
      <c r="RJS222" s="1"/>
      <c r="RJT222" s="1"/>
      <c r="RJU222" s="1"/>
      <c r="RJV222" s="1"/>
      <c r="RJW222" s="1"/>
      <c r="RJX222" s="1"/>
      <c r="RJY222" s="1"/>
      <c r="RJZ222" s="1"/>
      <c r="RKA222" s="1"/>
      <c r="RKB222" s="1"/>
      <c r="RKC222" s="1"/>
      <c r="RKD222" s="1"/>
      <c r="RKE222" s="1"/>
      <c r="RKF222" s="1"/>
      <c r="RKG222" s="1"/>
      <c r="RKH222" s="1"/>
      <c r="RKI222" s="1"/>
      <c r="RKJ222" s="1"/>
      <c r="RKK222" s="1"/>
      <c r="RKL222" s="1"/>
      <c r="RKM222" s="1"/>
      <c r="RKN222" s="1"/>
      <c r="RKO222" s="1"/>
      <c r="RKP222" s="1"/>
      <c r="RKQ222" s="1"/>
      <c r="RKR222" s="1"/>
      <c r="RKS222" s="1"/>
      <c r="RKT222" s="1"/>
      <c r="RKU222" s="1"/>
      <c r="RKV222" s="1"/>
      <c r="RKW222" s="1"/>
      <c r="RKX222" s="1"/>
      <c r="RKY222" s="1"/>
      <c r="RKZ222" s="1"/>
      <c r="RLA222" s="1"/>
      <c r="RLB222" s="1"/>
      <c r="RLC222" s="1"/>
      <c r="RLD222" s="1"/>
      <c r="RLE222" s="1"/>
      <c r="RLF222" s="1"/>
      <c r="RLG222" s="1"/>
      <c r="RLH222" s="1"/>
      <c r="RLI222" s="1"/>
      <c r="RLJ222" s="1"/>
      <c r="RLK222" s="1"/>
      <c r="RLL222" s="1"/>
      <c r="RLM222" s="1"/>
      <c r="RLN222" s="1"/>
      <c r="RLO222" s="1"/>
      <c r="RLP222" s="1"/>
      <c r="RLQ222" s="1"/>
      <c r="RLR222" s="1"/>
      <c r="RLS222" s="1"/>
      <c r="RLT222" s="1"/>
      <c r="RLU222" s="1"/>
      <c r="RLV222" s="1"/>
      <c r="RLW222" s="1"/>
      <c r="RLX222" s="1"/>
      <c r="RLY222" s="1"/>
      <c r="RLZ222" s="1"/>
      <c r="RMA222" s="1"/>
      <c r="RMB222" s="1"/>
      <c r="RMC222" s="1"/>
      <c r="RMD222" s="1"/>
      <c r="RME222" s="1"/>
      <c r="RMF222" s="1"/>
      <c r="RMG222" s="1"/>
      <c r="RMH222" s="1"/>
      <c r="RMI222" s="1"/>
      <c r="RMJ222" s="1"/>
      <c r="RMK222" s="1"/>
      <c r="RML222" s="1"/>
      <c r="RMM222" s="1"/>
      <c r="RMN222" s="1"/>
      <c r="RMO222" s="1"/>
      <c r="RMP222" s="1"/>
      <c r="RMQ222" s="1"/>
      <c r="RMR222" s="1"/>
      <c r="RMS222" s="1"/>
      <c r="RMT222" s="1"/>
      <c r="RMU222" s="1"/>
      <c r="RMV222" s="1"/>
      <c r="RMW222" s="1"/>
      <c r="RMX222" s="1"/>
      <c r="RMY222" s="1"/>
      <c r="RMZ222" s="1"/>
      <c r="RNA222" s="1"/>
      <c r="RNB222" s="1"/>
      <c r="RNC222" s="1"/>
      <c r="RND222" s="1"/>
      <c r="RNE222" s="1"/>
      <c r="RNF222" s="1"/>
      <c r="RNG222" s="1"/>
      <c r="RNH222" s="1"/>
      <c r="RNI222" s="1"/>
      <c r="RNJ222" s="1"/>
      <c r="RNK222" s="1"/>
      <c r="RNL222" s="1"/>
      <c r="RNM222" s="1"/>
      <c r="RNN222" s="1"/>
      <c r="RNO222" s="1"/>
      <c r="RNP222" s="1"/>
      <c r="RNQ222" s="1"/>
      <c r="RNR222" s="1"/>
      <c r="RNS222" s="1"/>
      <c r="RNT222" s="1"/>
      <c r="RNU222" s="1"/>
      <c r="RNV222" s="1"/>
      <c r="RNW222" s="1"/>
      <c r="RNX222" s="1"/>
      <c r="RNY222" s="1"/>
      <c r="RNZ222" s="1"/>
      <c r="ROA222" s="1"/>
      <c r="ROB222" s="1"/>
      <c r="ROC222" s="1"/>
      <c r="ROD222" s="1"/>
      <c r="ROE222" s="1"/>
      <c r="ROF222" s="1"/>
      <c r="ROG222" s="1"/>
      <c r="ROH222" s="1"/>
      <c r="ROI222" s="1"/>
      <c r="ROJ222" s="1"/>
      <c r="ROK222" s="1"/>
      <c r="ROL222" s="1"/>
      <c r="ROM222" s="1"/>
      <c r="RON222" s="1"/>
      <c r="ROO222" s="1"/>
      <c r="ROP222" s="1"/>
      <c r="ROQ222" s="1"/>
      <c r="ROR222" s="1"/>
      <c r="ROS222" s="1"/>
      <c r="ROT222" s="1"/>
      <c r="ROU222" s="1"/>
      <c r="ROV222" s="1"/>
      <c r="ROW222" s="1"/>
      <c r="ROX222" s="1"/>
      <c r="ROY222" s="1"/>
      <c r="ROZ222" s="1"/>
      <c r="RPA222" s="1"/>
      <c r="RPB222" s="1"/>
      <c r="RPC222" s="1"/>
      <c r="RPD222" s="1"/>
      <c r="RPE222" s="1"/>
      <c r="RPF222" s="1"/>
      <c r="RPG222" s="1"/>
      <c r="RPH222" s="1"/>
      <c r="RPI222" s="1"/>
      <c r="RPJ222" s="1"/>
      <c r="RPK222" s="1"/>
      <c r="RPL222" s="1"/>
      <c r="RPM222" s="1"/>
      <c r="RPN222" s="1"/>
      <c r="RPO222" s="1"/>
      <c r="RPP222" s="1"/>
      <c r="RPQ222" s="1"/>
      <c r="RPR222" s="1"/>
      <c r="RPS222" s="1"/>
      <c r="RPT222" s="1"/>
      <c r="RPU222" s="1"/>
      <c r="RPV222" s="1"/>
      <c r="RPW222" s="1"/>
      <c r="RPX222" s="1"/>
      <c r="RPY222" s="1"/>
      <c r="RPZ222" s="1"/>
      <c r="RQA222" s="1"/>
      <c r="RQB222" s="1"/>
      <c r="RQC222" s="1"/>
      <c r="RQD222" s="1"/>
      <c r="RQE222" s="1"/>
      <c r="RQF222" s="1"/>
      <c r="RQG222" s="1"/>
      <c r="RQH222" s="1"/>
      <c r="RQI222" s="1"/>
      <c r="RQJ222" s="1"/>
      <c r="RQK222" s="1"/>
      <c r="RQL222" s="1"/>
      <c r="RQM222" s="1"/>
      <c r="RQN222" s="1"/>
      <c r="RQO222" s="1"/>
      <c r="RQP222" s="1"/>
      <c r="RQQ222" s="1"/>
      <c r="RQR222" s="1"/>
      <c r="RQS222" s="1"/>
      <c r="RQT222" s="1"/>
      <c r="RQU222" s="1"/>
      <c r="RQV222" s="1"/>
      <c r="RQW222" s="1"/>
      <c r="RQX222" s="1"/>
      <c r="RQY222" s="1"/>
      <c r="RQZ222" s="1"/>
      <c r="RRA222" s="1"/>
      <c r="RRB222" s="1"/>
      <c r="RRC222" s="1"/>
      <c r="RRD222" s="1"/>
      <c r="RRE222" s="1"/>
      <c r="RRF222" s="1"/>
      <c r="RRG222" s="1"/>
      <c r="RRH222" s="1"/>
      <c r="RRI222" s="1"/>
      <c r="RRJ222" s="1"/>
      <c r="RRK222" s="1"/>
      <c r="RRL222" s="1"/>
      <c r="RRM222" s="1"/>
      <c r="RRN222" s="1"/>
      <c r="RRO222" s="1"/>
      <c r="RRP222" s="1"/>
      <c r="RRQ222" s="1"/>
      <c r="RRR222" s="1"/>
      <c r="RRS222" s="1"/>
      <c r="RRT222" s="1"/>
      <c r="RRU222" s="1"/>
      <c r="RRV222" s="1"/>
      <c r="RRW222" s="1"/>
      <c r="RRX222" s="1"/>
      <c r="RRY222" s="1"/>
      <c r="RRZ222" s="1"/>
      <c r="RSA222" s="1"/>
      <c r="RSB222" s="1"/>
      <c r="RSC222" s="1"/>
      <c r="RSD222" s="1"/>
      <c r="RSE222" s="1"/>
      <c r="RSF222" s="1"/>
      <c r="RSG222" s="1"/>
      <c r="RSH222" s="1"/>
      <c r="RSI222" s="1"/>
      <c r="RSJ222" s="1"/>
      <c r="RSK222" s="1"/>
      <c r="RSL222" s="1"/>
      <c r="RSM222" s="1"/>
      <c r="RSN222" s="1"/>
      <c r="RSO222" s="1"/>
      <c r="RSP222" s="1"/>
      <c r="RSQ222" s="1"/>
      <c r="RSR222" s="1"/>
      <c r="RSS222" s="1"/>
      <c r="RST222" s="1"/>
      <c r="RSU222" s="1"/>
      <c r="RSV222" s="1"/>
      <c r="RSW222" s="1"/>
      <c r="RSX222" s="1"/>
      <c r="RSY222" s="1"/>
      <c r="RSZ222" s="1"/>
      <c r="RTA222" s="1"/>
      <c r="RTB222" s="1"/>
      <c r="RTC222" s="1"/>
      <c r="RTD222" s="1"/>
      <c r="RTE222" s="1"/>
      <c r="RTF222" s="1"/>
      <c r="RTG222" s="1"/>
      <c r="RTH222" s="1"/>
      <c r="RTI222" s="1"/>
      <c r="RTJ222" s="1"/>
      <c r="RTK222" s="1"/>
      <c r="RTL222" s="1"/>
      <c r="RTM222" s="1"/>
      <c r="RTN222" s="1"/>
      <c r="RTO222" s="1"/>
      <c r="RTP222" s="1"/>
      <c r="RTQ222" s="1"/>
      <c r="RTR222" s="1"/>
      <c r="RTS222" s="1"/>
      <c r="RTT222" s="1"/>
      <c r="RTU222" s="1"/>
      <c r="RTV222" s="1"/>
      <c r="RTW222" s="1"/>
      <c r="RTX222" s="1"/>
      <c r="RTY222" s="1"/>
      <c r="RTZ222" s="1"/>
      <c r="RUA222" s="1"/>
      <c r="RUB222" s="1"/>
      <c r="RUC222" s="1"/>
      <c r="RUD222" s="1"/>
      <c r="RUE222" s="1"/>
      <c r="RUF222" s="1"/>
      <c r="RUG222" s="1"/>
      <c r="RUH222" s="1"/>
      <c r="RUI222" s="1"/>
      <c r="RUJ222" s="1"/>
      <c r="RUK222" s="1"/>
      <c r="RUL222" s="1"/>
      <c r="RUM222" s="1"/>
      <c r="RUN222" s="1"/>
      <c r="RUO222" s="1"/>
      <c r="RUP222" s="1"/>
      <c r="RUQ222" s="1"/>
      <c r="RUR222" s="1"/>
      <c r="RUS222" s="1"/>
      <c r="RUT222" s="1"/>
      <c r="RUU222" s="1"/>
      <c r="RUV222" s="1"/>
      <c r="RUW222" s="1"/>
      <c r="RUX222" s="1"/>
      <c r="RUY222" s="1"/>
      <c r="RUZ222" s="1"/>
      <c r="RVA222" s="1"/>
      <c r="RVB222" s="1"/>
      <c r="RVC222" s="1"/>
      <c r="RVD222" s="1"/>
      <c r="RVE222" s="1"/>
      <c r="RVF222" s="1"/>
      <c r="RVG222" s="1"/>
      <c r="RVH222" s="1"/>
      <c r="RVI222" s="1"/>
      <c r="RVJ222" s="1"/>
      <c r="RVK222" s="1"/>
      <c r="RVL222" s="1"/>
      <c r="RVM222" s="1"/>
      <c r="RVN222" s="1"/>
      <c r="RVO222" s="1"/>
      <c r="RVP222" s="1"/>
      <c r="RVQ222" s="1"/>
      <c r="RVR222" s="1"/>
      <c r="RVS222" s="1"/>
      <c r="RVT222" s="1"/>
      <c r="RVU222" s="1"/>
      <c r="RVV222" s="1"/>
      <c r="RVW222" s="1"/>
      <c r="RVX222" s="1"/>
      <c r="RVY222" s="1"/>
      <c r="RVZ222" s="1"/>
      <c r="RWA222" s="1"/>
      <c r="RWB222" s="1"/>
      <c r="RWC222" s="1"/>
      <c r="RWD222" s="1"/>
      <c r="RWE222" s="1"/>
      <c r="RWF222" s="1"/>
      <c r="RWG222" s="1"/>
      <c r="RWH222" s="1"/>
      <c r="RWI222" s="1"/>
      <c r="RWJ222" s="1"/>
      <c r="RWK222" s="1"/>
      <c r="RWL222" s="1"/>
      <c r="RWM222" s="1"/>
      <c r="RWN222" s="1"/>
      <c r="RWO222" s="1"/>
      <c r="RWP222" s="1"/>
      <c r="RWQ222" s="1"/>
      <c r="RWR222" s="1"/>
      <c r="RWS222" s="1"/>
      <c r="RWT222" s="1"/>
      <c r="RWU222" s="1"/>
      <c r="RWV222" s="1"/>
      <c r="RWW222" s="1"/>
      <c r="RWX222" s="1"/>
      <c r="RWY222" s="1"/>
      <c r="RWZ222" s="1"/>
      <c r="RXA222" s="1"/>
      <c r="RXB222" s="1"/>
      <c r="RXC222" s="1"/>
      <c r="RXD222" s="1"/>
      <c r="RXE222" s="1"/>
      <c r="RXF222" s="1"/>
      <c r="RXG222" s="1"/>
      <c r="RXH222" s="1"/>
      <c r="RXI222" s="1"/>
      <c r="RXJ222" s="1"/>
      <c r="RXK222" s="1"/>
      <c r="RXL222" s="1"/>
      <c r="RXM222" s="1"/>
      <c r="RXN222" s="1"/>
      <c r="RXO222" s="1"/>
      <c r="RXP222" s="1"/>
      <c r="RXQ222" s="1"/>
      <c r="RXR222" s="1"/>
      <c r="RXS222" s="1"/>
      <c r="RXT222" s="1"/>
      <c r="RXU222" s="1"/>
      <c r="RXV222" s="1"/>
      <c r="RXW222" s="1"/>
      <c r="RXX222" s="1"/>
      <c r="RXY222" s="1"/>
      <c r="RXZ222" s="1"/>
      <c r="RYA222" s="1"/>
      <c r="RYB222" s="1"/>
      <c r="RYC222" s="1"/>
      <c r="RYD222" s="1"/>
      <c r="RYE222" s="1"/>
      <c r="RYF222" s="1"/>
      <c r="RYG222" s="1"/>
      <c r="RYH222" s="1"/>
      <c r="RYI222" s="1"/>
      <c r="RYJ222" s="1"/>
      <c r="RYK222" s="1"/>
      <c r="RYL222" s="1"/>
      <c r="RYM222" s="1"/>
      <c r="RYN222" s="1"/>
      <c r="RYO222" s="1"/>
      <c r="RYP222" s="1"/>
      <c r="RYQ222" s="1"/>
      <c r="RYR222" s="1"/>
      <c r="RYS222" s="1"/>
      <c r="RYT222" s="1"/>
      <c r="RYU222" s="1"/>
      <c r="RYV222" s="1"/>
      <c r="RYW222" s="1"/>
      <c r="RYX222" s="1"/>
      <c r="RYY222" s="1"/>
      <c r="RYZ222" s="1"/>
      <c r="RZA222" s="1"/>
      <c r="RZB222" s="1"/>
      <c r="RZC222" s="1"/>
      <c r="RZD222" s="1"/>
      <c r="RZE222" s="1"/>
      <c r="RZF222" s="1"/>
      <c r="RZG222" s="1"/>
      <c r="RZH222" s="1"/>
      <c r="RZI222" s="1"/>
      <c r="RZJ222" s="1"/>
      <c r="RZK222" s="1"/>
      <c r="RZL222" s="1"/>
      <c r="RZM222" s="1"/>
      <c r="RZN222" s="1"/>
      <c r="RZO222" s="1"/>
      <c r="RZP222" s="1"/>
      <c r="RZQ222" s="1"/>
      <c r="RZR222" s="1"/>
      <c r="RZS222" s="1"/>
      <c r="RZT222" s="1"/>
      <c r="RZU222" s="1"/>
      <c r="RZV222" s="1"/>
      <c r="RZW222" s="1"/>
      <c r="RZX222" s="1"/>
      <c r="RZY222" s="1"/>
      <c r="RZZ222" s="1"/>
      <c r="SAA222" s="1"/>
      <c r="SAB222" s="1"/>
      <c r="SAC222" s="1"/>
      <c r="SAD222" s="1"/>
      <c r="SAE222" s="1"/>
      <c r="SAF222" s="1"/>
      <c r="SAG222" s="1"/>
      <c r="SAH222" s="1"/>
      <c r="SAI222" s="1"/>
      <c r="SAJ222" s="1"/>
      <c r="SAK222" s="1"/>
      <c r="SAL222" s="1"/>
      <c r="SAM222" s="1"/>
      <c r="SAN222" s="1"/>
      <c r="SAO222" s="1"/>
      <c r="SAP222" s="1"/>
      <c r="SAQ222" s="1"/>
      <c r="SAR222" s="1"/>
      <c r="SAS222" s="1"/>
      <c r="SAT222" s="1"/>
      <c r="SAU222" s="1"/>
      <c r="SAV222" s="1"/>
      <c r="SAW222" s="1"/>
      <c r="SAX222" s="1"/>
      <c r="SAY222" s="1"/>
      <c r="SAZ222" s="1"/>
      <c r="SBA222" s="1"/>
      <c r="SBB222" s="1"/>
      <c r="SBC222" s="1"/>
      <c r="SBD222" s="1"/>
      <c r="SBE222" s="1"/>
      <c r="SBF222" s="1"/>
      <c r="SBG222" s="1"/>
      <c r="SBH222" s="1"/>
      <c r="SBI222" s="1"/>
      <c r="SBJ222" s="1"/>
      <c r="SBK222" s="1"/>
      <c r="SBL222" s="1"/>
      <c r="SBM222" s="1"/>
      <c r="SBN222" s="1"/>
      <c r="SBO222" s="1"/>
      <c r="SBP222" s="1"/>
      <c r="SBQ222" s="1"/>
      <c r="SBR222" s="1"/>
      <c r="SBS222" s="1"/>
      <c r="SBT222" s="1"/>
      <c r="SBU222" s="1"/>
      <c r="SBV222" s="1"/>
      <c r="SBW222" s="1"/>
      <c r="SBX222" s="1"/>
      <c r="SBY222" s="1"/>
      <c r="SBZ222" s="1"/>
      <c r="SCA222" s="1"/>
      <c r="SCB222" s="1"/>
      <c r="SCC222" s="1"/>
      <c r="SCD222" s="1"/>
      <c r="SCE222" s="1"/>
      <c r="SCF222" s="1"/>
      <c r="SCG222" s="1"/>
      <c r="SCH222" s="1"/>
      <c r="SCI222" s="1"/>
      <c r="SCJ222" s="1"/>
      <c r="SCK222" s="1"/>
      <c r="SCL222" s="1"/>
      <c r="SCM222" s="1"/>
      <c r="SCN222" s="1"/>
      <c r="SCO222" s="1"/>
      <c r="SCP222" s="1"/>
      <c r="SCQ222" s="1"/>
      <c r="SCR222" s="1"/>
      <c r="SCS222" s="1"/>
      <c r="SCT222" s="1"/>
      <c r="SCU222" s="1"/>
      <c r="SCV222" s="1"/>
      <c r="SCW222" s="1"/>
      <c r="SCX222" s="1"/>
      <c r="SCY222" s="1"/>
      <c r="SCZ222" s="1"/>
      <c r="SDA222" s="1"/>
      <c r="SDB222" s="1"/>
      <c r="SDC222" s="1"/>
      <c r="SDD222" s="1"/>
      <c r="SDE222" s="1"/>
      <c r="SDF222" s="1"/>
      <c r="SDG222" s="1"/>
      <c r="SDH222" s="1"/>
      <c r="SDI222" s="1"/>
      <c r="SDJ222" s="1"/>
      <c r="SDK222" s="1"/>
      <c r="SDL222" s="1"/>
      <c r="SDM222" s="1"/>
      <c r="SDN222" s="1"/>
      <c r="SDO222" s="1"/>
      <c r="SDP222" s="1"/>
      <c r="SDQ222" s="1"/>
      <c r="SDR222" s="1"/>
      <c r="SDS222" s="1"/>
      <c r="SDT222" s="1"/>
      <c r="SDU222" s="1"/>
      <c r="SDV222" s="1"/>
      <c r="SDW222" s="1"/>
      <c r="SDX222" s="1"/>
      <c r="SDY222" s="1"/>
      <c r="SDZ222" s="1"/>
      <c r="SEA222" s="1"/>
      <c r="SEB222" s="1"/>
      <c r="SEC222" s="1"/>
      <c r="SED222" s="1"/>
      <c r="SEE222" s="1"/>
      <c r="SEF222" s="1"/>
      <c r="SEG222" s="1"/>
      <c r="SEH222" s="1"/>
      <c r="SEI222" s="1"/>
      <c r="SEJ222" s="1"/>
      <c r="SEK222" s="1"/>
      <c r="SEL222" s="1"/>
      <c r="SEM222" s="1"/>
      <c r="SEN222" s="1"/>
      <c r="SEO222" s="1"/>
      <c r="SEP222" s="1"/>
      <c r="SEQ222" s="1"/>
      <c r="SER222" s="1"/>
      <c r="SES222" s="1"/>
      <c r="SET222" s="1"/>
      <c r="SEU222" s="1"/>
      <c r="SEV222" s="1"/>
      <c r="SEW222" s="1"/>
      <c r="SEX222" s="1"/>
      <c r="SEY222" s="1"/>
      <c r="SEZ222" s="1"/>
      <c r="SFA222" s="1"/>
      <c r="SFB222" s="1"/>
      <c r="SFC222" s="1"/>
      <c r="SFD222" s="1"/>
      <c r="SFE222" s="1"/>
      <c r="SFF222" s="1"/>
      <c r="SFG222" s="1"/>
      <c r="SFH222" s="1"/>
      <c r="SFI222" s="1"/>
      <c r="SFJ222" s="1"/>
      <c r="SFK222" s="1"/>
      <c r="SFL222" s="1"/>
      <c r="SFM222" s="1"/>
      <c r="SFN222" s="1"/>
      <c r="SFO222" s="1"/>
      <c r="SFP222" s="1"/>
      <c r="SFQ222" s="1"/>
      <c r="SFR222" s="1"/>
      <c r="SFS222" s="1"/>
      <c r="SFT222" s="1"/>
      <c r="SFU222" s="1"/>
      <c r="SFV222" s="1"/>
      <c r="SFW222" s="1"/>
      <c r="SFX222" s="1"/>
      <c r="SFY222" s="1"/>
      <c r="SFZ222" s="1"/>
      <c r="SGA222" s="1"/>
      <c r="SGB222" s="1"/>
      <c r="SGC222" s="1"/>
      <c r="SGD222" s="1"/>
      <c r="SGE222" s="1"/>
      <c r="SGF222" s="1"/>
      <c r="SGG222" s="1"/>
      <c r="SGH222" s="1"/>
      <c r="SGI222" s="1"/>
      <c r="SGJ222" s="1"/>
      <c r="SGK222" s="1"/>
      <c r="SGL222" s="1"/>
      <c r="SGM222" s="1"/>
      <c r="SGN222" s="1"/>
      <c r="SGO222" s="1"/>
      <c r="SGP222" s="1"/>
      <c r="SGQ222" s="1"/>
      <c r="SGR222" s="1"/>
      <c r="SGS222" s="1"/>
      <c r="SGT222" s="1"/>
      <c r="SGU222" s="1"/>
      <c r="SGV222" s="1"/>
      <c r="SGW222" s="1"/>
      <c r="SGX222" s="1"/>
      <c r="SGY222" s="1"/>
      <c r="SGZ222" s="1"/>
      <c r="SHA222" s="1"/>
      <c r="SHB222" s="1"/>
      <c r="SHC222" s="1"/>
      <c r="SHD222" s="1"/>
      <c r="SHE222" s="1"/>
      <c r="SHF222" s="1"/>
      <c r="SHG222" s="1"/>
      <c r="SHH222" s="1"/>
      <c r="SHI222" s="1"/>
      <c r="SHJ222" s="1"/>
      <c r="SHK222" s="1"/>
      <c r="SHL222" s="1"/>
      <c r="SHM222" s="1"/>
      <c r="SHN222" s="1"/>
      <c r="SHO222" s="1"/>
      <c r="SHP222" s="1"/>
      <c r="SHQ222" s="1"/>
      <c r="SHR222" s="1"/>
      <c r="SHS222" s="1"/>
      <c r="SHT222" s="1"/>
      <c r="SHU222" s="1"/>
      <c r="SHV222" s="1"/>
      <c r="SHW222" s="1"/>
      <c r="SHX222" s="1"/>
      <c r="SHY222" s="1"/>
      <c r="SHZ222" s="1"/>
      <c r="SIA222" s="1"/>
      <c r="SIB222" s="1"/>
      <c r="SIC222" s="1"/>
      <c r="SID222" s="1"/>
      <c r="SIE222" s="1"/>
      <c r="SIF222" s="1"/>
      <c r="SIG222" s="1"/>
      <c r="SIH222" s="1"/>
      <c r="SII222" s="1"/>
      <c r="SIJ222" s="1"/>
      <c r="SIK222" s="1"/>
      <c r="SIL222" s="1"/>
      <c r="SIM222" s="1"/>
      <c r="SIN222" s="1"/>
      <c r="SIO222" s="1"/>
      <c r="SIP222" s="1"/>
      <c r="SIQ222" s="1"/>
      <c r="SIR222" s="1"/>
      <c r="SIS222" s="1"/>
      <c r="SIT222" s="1"/>
      <c r="SIU222" s="1"/>
      <c r="SIV222" s="1"/>
      <c r="SIW222" s="1"/>
      <c r="SIX222" s="1"/>
      <c r="SIY222" s="1"/>
      <c r="SIZ222" s="1"/>
      <c r="SJA222" s="1"/>
      <c r="SJB222" s="1"/>
      <c r="SJC222" s="1"/>
      <c r="SJD222" s="1"/>
      <c r="SJE222" s="1"/>
      <c r="SJF222" s="1"/>
      <c r="SJG222" s="1"/>
      <c r="SJH222" s="1"/>
      <c r="SJI222" s="1"/>
      <c r="SJJ222" s="1"/>
      <c r="SJK222" s="1"/>
      <c r="SJL222" s="1"/>
      <c r="SJM222" s="1"/>
      <c r="SJN222" s="1"/>
      <c r="SJO222" s="1"/>
      <c r="SJP222" s="1"/>
      <c r="SJQ222" s="1"/>
      <c r="SJR222" s="1"/>
      <c r="SJS222" s="1"/>
      <c r="SJT222" s="1"/>
      <c r="SJU222" s="1"/>
      <c r="SJV222" s="1"/>
      <c r="SJW222" s="1"/>
      <c r="SJX222" s="1"/>
      <c r="SJY222" s="1"/>
      <c r="SJZ222" s="1"/>
      <c r="SKA222" s="1"/>
      <c r="SKB222" s="1"/>
      <c r="SKC222" s="1"/>
      <c r="SKD222" s="1"/>
      <c r="SKE222" s="1"/>
      <c r="SKF222" s="1"/>
      <c r="SKG222" s="1"/>
      <c r="SKH222" s="1"/>
      <c r="SKI222" s="1"/>
      <c r="SKJ222" s="1"/>
      <c r="SKK222" s="1"/>
      <c r="SKL222" s="1"/>
      <c r="SKM222" s="1"/>
      <c r="SKN222" s="1"/>
      <c r="SKO222" s="1"/>
      <c r="SKP222" s="1"/>
      <c r="SKQ222" s="1"/>
      <c r="SKR222" s="1"/>
      <c r="SKS222" s="1"/>
      <c r="SKT222" s="1"/>
      <c r="SKU222" s="1"/>
      <c r="SKV222" s="1"/>
      <c r="SKW222" s="1"/>
      <c r="SKX222" s="1"/>
      <c r="SKY222" s="1"/>
      <c r="SKZ222" s="1"/>
      <c r="SLA222" s="1"/>
      <c r="SLB222" s="1"/>
      <c r="SLC222" s="1"/>
      <c r="SLD222" s="1"/>
      <c r="SLE222" s="1"/>
      <c r="SLF222" s="1"/>
      <c r="SLG222" s="1"/>
      <c r="SLH222" s="1"/>
      <c r="SLI222" s="1"/>
      <c r="SLJ222" s="1"/>
      <c r="SLK222" s="1"/>
      <c r="SLL222" s="1"/>
      <c r="SLM222" s="1"/>
      <c r="SLN222" s="1"/>
      <c r="SLO222" s="1"/>
      <c r="SLP222" s="1"/>
      <c r="SLQ222" s="1"/>
      <c r="SLR222" s="1"/>
      <c r="SLS222" s="1"/>
      <c r="SLT222" s="1"/>
      <c r="SLU222" s="1"/>
      <c r="SLV222" s="1"/>
      <c r="SLW222" s="1"/>
      <c r="SLX222" s="1"/>
      <c r="SLY222" s="1"/>
      <c r="SLZ222" s="1"/>
      <c r="SMA222" s="1"/>
      <c r="SMB222" s="1"/>
      <c r="SMC222" s="1"/>
      <c r="SMD222" s="1"/>
      <c r="SME222" s="1"/>
      <c r="SMF222" s="1"/>
      <c r="SMG222" s="1"/>
      <c r="SMH222" s="1"/>
      <c r="SMI222" s="1"/>
      <c r="SMJ222" s="1"/>
      <c r="SMK222" s="1"/>
      <c r="SML222" s="1"/>
      <c r="SMM222" s="1"/>
      <c r="SMN222" s="1"/>
      <c r="SMO222" s="1"/>
      <c r="SMP222" s="1"/>
      <c r="SMQ222" s="1"/>
      <c r="SMR222" s="1"/>
      <c r="SMS222" s="1"/>
      <c r="SMT222" s="1"/>
      <c r="SMU222" s="1"/>
      <c r="SMV222" s="1"/>
      <c r="SMW222" s="1"/>
      <c r="SMX222" s="1"/>
      <c r="SMY222" s="1"/>
      <c r="SMZ222" s="1"/>
      <c r="SNA222" s="1"/>
      <c r="SNB222" s="1"/>
      <c r="SNC222" s="1"/>
      <c r="SND222" s="1"/>
      <c r="SNE222" s="1"/>
      <c r="SNF222" s="1"/>
      <c r="SNG222" s="1"/>
      <c r="SNH222" s="1"/>
      <c r="SNI222" s="1"/>
      <c r="SNJ222" s="1"/>
      <c r="SNK222" s="1"/>
      <c r="SNL222" s="1"/>
      <c r="SNM222" s="1"/>
      <c r="SNN222" s="1"/>
      <c r="SNO222" s="1"/>
      <c r="SNP222" s="1"/>
      <c r="SNQ222" s="1"/>
      <c r="SNR222" s="1"/>
      <c r="SNS222" s="1"/>
      <c r="SNT222" s="1"/>
      <c r="SNU222" s="1"/>
      <c r="SNV222" s="1"/>
      <c r="SNW222" s="1"/>
      <c r="SNX222" s="1"/>
      <c r="SNY222" s="1"/>
      <c r="SNZ222" s="1"/>
      <c r="SOA222" s="1"/>
      <c r="SOB222" s="1"/>
      <c r="SOC222" s="1"/>
      <c r="SOD222" s="1"/>
      <c r="SOE222" s="1"/>
      <c r="SOF222" s="1"/>
      <c r="SOG222" s="1"/>
      <c r="SOH222" s="1"/>
      <c r="SOI222" s="1"/>
      <c r="SOJ222" s="1"/>
      <c r="SOK222" s="1"/>
      <c r="SOL222" s="1"/>
      <c r="SOM222" s="1"/>
      <c r="SON222" s="1"/>
      <c r="SOO222" s="1"/>
      <c r="SOP222" s="1"/>
      <c r="SOQ222" s="1"/>
      <c r="SOR222" s="1"/>
      <c r="SOS222" s="1"/>
      <c r="SOT222" s="1"/>
      <c r="SOU222" s="1"/>
      <c r="SOV222" s="1"/>
      <c r="SOW222" s="1"/>
      <c r="SOX222" s="1"/>
      <c r="SOY222" s="1"/>
      <c r="SOZ222" s="1"/>
      <c r="SPA222" s="1"/>
      <c r="SPB222" s="1"/>
      <c r="SPC222" s="1"/>
      <c r="SPD222" s="1"/>
      <c r="SPE222" s="1"/>
      <c r="SPF222" s="1"/>
      <c r="SPG222" s="1"/>
      <c r="SPH222" s="1"/>
      <c r="SPI222" s="1"/>
      <c r="SPJ222" s="1"/>
      <c r="SPK222" s="1"/>
      <c r="SPL222" s="1"/>
      <c r="SPM222" s="1"/>
      <c r="SPN222" s="1"/>
      <c r="SPO222" s="1"/>
      <c r="SPP222" s="1"/>
      <c r="SPQ222" s="1"/>
      <c r="SPR222" s="1"/>
      <c r="SPS222" s="1"/>
      <c r="SPT222" s="1"/>
      <c r="SPU222" s="1"/>
      <c r="SPV222" s="1"/>
      <c r="SPW222" s="1"/>
      <c r="SPX222" s="1"/>
      <c r="SPY222" s="1"/>
      <c r="SPZ222" s="1"/>
      <c r="SQA222" s="1"/>
      <c r="SQB222" s="1"/>
      <c r="SQC222" s="1"/>
      <c r="SQD222" s="1"/>
      <c r="SQE222" s="1"/>
      <c r="SQF222" s="1"/>
      <c r="SQG222" s="1"/>
      <c r="SQH222" s="1"/>
      <c r="SQI222" s="1"/>
      <c r="SQJ222" s="1"/>
      <c r="SQK222" s="1"/>
      <c r="SQL222" s="1"/>
      <c r="SQM222" s="1"/>
      <c r="SQN222" s="1"/>
      <c r="SQO222" s="1"/>
      <c r="SQP222" s="1"/>
      <c r="SQQ222" s="1"/>
      <c r="SQR222" s="1"/>
      <c r="SQS222" s="1"/>
      <c r="SQT222" s="1"/>
      <c r="SQU222" s="1"/>
      <c r="SQV222" s="1"/>
      <c r="SQW222" s="1"/>
      <c r="SQX222" s="1"/>
      <c r="SQY222" s="1"/>
      <c r="SQZ222" s="1"/>
      <c r="SRA222" s="1"/>
      <c r="SRB222" s="1"/>
      <c r="SRC222" s="1"/>
      <c r="SRD222" s="1"/>
      <c r="SRE222" s="1"/>
      <c r="SRF222" s="1"/>
      <c r="SRG222" s="1"/>
      <c r="SRH222" s="1"/>
      <c r="SRI222" s="1"/>
      <c r="SRJ222" s="1"/>
      <c r="SRK222" s="1"/>
      <c r="SRL222" s="1"/>
      <c r="SRM222" s="1"/>
      <c r="SRN222" s="1"/>
      <c r="SRO222" s="1"/>
      <c r="SRP222" s="1"/>
      <c r="SRQ222" s="1"/>
      <c r="SRR222" s="1"/>
      <c r="SRS222" s="1"/>
      <c r="SRT222" s="1"/>
      <c r="SRU222" s="1"/>
      <c r="SRV222" s="1"/>
      <c r="SRW222" s="1"/>
      <c r="SRX222" s="1"/>
      <c r="SRY222" s="1"/>
      <c r="SRZ222" s="1"/>
      <c r="SSA222" s="1"/>
      <c r="SSB222" s="1"/>
      <c r="SSC222" s="1"/>
      <c r="SSD222" s="1"/>
      <c r="SSE222" s="1"/>
      <c r="SSF222" s="1"/>
      <c r="SSG222" s="1"/>
      <c r="SSH222" s="1"/>
      <c r="SSI222" s="1"/>
      <c r="SSJ222" s="1"/>
      <c r="SSK222" s="1"/>
      <c r="SSL222" s="1"/>
      <c r="SSM222" s="1"/>
      <c r="SSN222" s="1"/>
      <c r="SSO222" s="1"/>
      <c r="SSP222" s="1"/>
      <c r="SSQ222" s="1"/>
      <c r="SSR222" s="1"/>
      <c r="SSS222" s="1"/>
      <c r="SST222" s="1"/>
      <c r="SSU222" s="1"/>
      <c r="SSV222" s="1"/>
      <c r="SSW222" s="1"/>
      <c r="SSX222" s="1"/>
      <c r="SSY222" s="1"/>
      <c r="SSZ222" s="1"/>
      <c r="STA222" s="1"/>
      <c r="STB222" s="1"/>
      <c r="STC222" s="1"/>
      <c r="STD222" s="1"/>
      <c r="STE222" s="1"/>
      <c r="STF222" s="1"/>
      <c r="STG222" s="1"/>
      <c r="STH222" s="1"/>
      <c r="STI222" s="1"/>
      <c r="STJ222" s="1"/>
      <c r="STK222" s="1"/>
      <c r="STL222" s="1"/>
      <c r="STM222" s="1"/>
      <c r="STN222" s="1"/>
      <c r="STO222" s="1"/>
      <c r="STP222" s="1"/>
      <c r="STQ222" s="1"/>
      <c r="STR222" s="1"/>
      <c r="STS222" s="1"/>
      <c r="STT222" s="1"/>
      <c r="STU222" s="1"/>
      <c r="STV222" s="1"/>
      <c r="STW222" s="1"/>
      <c r="STX222" s="1"/>
      <c r="STY222" s="1"/>
      <c r="STZ222" s="1"/>
      <c r="SUA222" s="1"/>
      <c r="SUB222" s="1"/>
      <c r="SUC222" s="1"/>
      <c r="SUD222" s="1"/>
      <c r="SUE222" s="1"/>
      <c r="SUF222" s="1"/>
      <c r="SUG222" s="1"/>
      <c r="SUH222" s="1"/>
      <c r="SUI222" s="1"/>
      <c r="SUJ222" s="1"/>
      <c r="SUK222" s="1"/>
      <c r="SUL222" s="1"/>
      <c r="SUM222" s="1"/>
      <c r="SUN222" s="1"/>
      <c r="SUO222" s="1"/>
      <c r="SUP222" s="1"/>
      <c r="SUQ222" s="1"/>
      <c r="SUR222" s="1"/>
      <c r="SUS222" s="1"/>
      <c r="SUT222" s="1"/>
      <c r="SUU222" s="1"/>
      <c r="SUV222" s="1"/>
      <c r="SUW222" s="1"/>
      <c r="SUX222" s="1"/>
      <c r="SUY222" s="1"/>
      <c r="SUZ222" s="1"/>
      <c r="SVA222" s="1"/>
      <c r="SVB222" s="1"/>
      <c r="SVC222" s="1"/>
      <c r="SVD222" s="1"/>
      <c r="SVE222" s="1"/>
      <c r="SVF222" s="1"/>
      <c r="SVG222" s="1"/>
      <c r="SVH222" s="1"/>
      <c r="SVI222" s="1"/>
      <c r="SVJ222" s="1"/>
      <c r="SVK222" s="1"/>
      <c r="SVL222" s="1"/>
      <c r="SVM222" s="1"/>
      <c r="SVN222" s="1"/>
      <c r="SVO222" s="1"/>
      <c r="SVP222" s="1"/>
      <c r="SVQ222" s="1"/>
      <c r="SVR222" s="1"/>
      <c r="SVS222" s="1"/>
      <c r="SVT222" s="1"/>
      <c r="SVU222" s="1"/>
      <c r="SVV222" s="1"/>
      <c r="SVW222" s="1"/>
      <c r="SVX222" s="1"/>
      <c r="SVY222" s="1"/>
      <c r="SVZ222" s="1"/>
      <c r="SWA222" s="1"/>
      <c r="SWB222" s="1"/>
      <c r="SWC222" s="1"/>
      <c r="SWD222" s="1"/>
      <c r="SWE222" s="1"/>
      <c r="SWF222" s="1"/>
      <c r="SWG222" s="1"/>
      <c r="SWH222" s="1"/>
      <c r="SWI222" s="1"/>
      <c r="SWJ222" s="1"/>
      <c r="SWK222" s="1"/>
      <c r="SWL222" s="1"/>
      <c r="SWM222" s="1"/>
      <c r="SWN222" s="1"/>
      <c r="SWO222" s="1"/>
      <c r="SWP222" s="1"/>
      <c r="SWQ222" s="1"/>
      <c r="SWR222" s="1"/>
      <c r="SWS222" s="1"/>
      <c r="SWT222" s="1"/>
      <c r="SWU222" s="1"/>
      <c r="SWV222" s="1"/>
      <c r="SWW222" s="1"/>
      <c r="SWX222" s="1"/>
      <c r="SWY222" s="1"/>
      <c r="SWZ222" s="1"/>
      <c r="SXA222" s="1"/>
      <c r="SXB222" s="1"/>
      <c r="SXC222" s="1"/>
      <c r="SXD222" s="1"/>
      <c r="SXE222" s="1"/>
      <c r="SXF222" s="1"/>
      <c r="SXG222" s="1"/>
      <c r="SXH222" s="1"/>
      <c r="SXI222" s="1"/>
      <c r="SXJ222" s="1"/>
      <c r="SXK222" s="1"/>
      <c r="SXL222" s="1"/>
      <c r="SXM222" s="1"/>
      <c r="SXN222" s="1"/>
      <c r="SXO222" s="1"/>
      <c r="SXP222" s="1"/>
      <c r="SXQ222" s="1"/>
      <c r="SXR222" s="1"/>
      <c r="SXS222" s="1"/>
      <c r="SXT222" s="1"/>
      <c r="SXU222" s="1"/>
      <c r="SXV222" s="1"/>
      <c r="SXW222" s="1"/>
      <c r="SXX222" s="1"/>
      <c r="SXY222" s="1"/>
      <c r="SXZ222" s="1"/>
      <c r="SYA222" s="1"/>
      <c r="SYB222" s="1"/>
      <c r="SYC222" s="1"/>
      <c r="SYD222" s="1"/>
      <c r="SYE222" s="1"/>
      <c r="SYF222" s="1"/>
      <c r="SYG222" s="1"/>
      <c r="SYH222" s="1"/>
      <c r="SYI222" s="1"/>
      <c r="SYJ222" s="1"/>
      <c r="SYK222" s="1"/>
      <c r="SYL222" s="1"/>
      <c r="SYM222" s="1"/>
      <c r="SYN222" s="1"/>
      <c r="SYO222" s="1"/>
      <c r="SYP222" s="1"/>
      <c r="SYQ222" s="1"/>
      <c r="SYR222" s="1"/>
      <c r="SYS222" s="1"/>
      <c r="SYT222" s="1"/>
      <c r="SYU222" s="1"/>
      <c r="SYV222" s="1"/>
      <c r="SYW222" s="1"/>
      <c r="SYX222" s="1"/>
      <c r="SYY222" s="1"/>
      <c r="SYZ222" s="1"/>
      <c r="SZA222" s="1"/>
      <c r="SZB222" s="1"/>
      <c r="SZC222" s="1"/>
      <c r="SZD222" s="1"/>
      <c r="SZE222" s="1"/>
      <c r="SZF222" s="1"/>
      <c r="SZG222" s="1"/>
      <c r="SZH222" s="1"/>
      <c r="SZI222" s="1"/>
      <c r="SZJ222" s="1"/>
      <c r="SZK222" s="1"/>
      <c r="SZL222" s="1"/>
      <c r="SZM222" s="1"/>
      <c r="SZN222" s="1"/>
      <c r="SZO222" s="1"/>
      <c r="SZP222" s="1"/>
      <c r="SZQ222" s="1"/>
      <c r="SZR222" s="1"/>
      <c r="SZS222" s="1"/>
      <c r="SZT222" s="1"/>
      <c r="SZU222" s="1"/>
      <c r="SZV222" s="1"/>
      <c r="SZW222" s="1"/>
      <c r="SZX222" s="1"/>
      <c r="SZY222" s="1"/>
      <c r="SZZ222" s="1"/>
      <c r="TAA222" s="1"/>
      <c r="TAB222" s="1"/>
      <c r="TAC222" s="1"/>
      <c r="TAD222" s="1"/>
      <c r="TAE222" s="1"/>
      <c r="TAF222" s="1"/>
      <c r="TAG222" s="1"/>
      <c r="TAH222" s="1"/>
      <c r="TAI222" s="1"/>
      <c r="TAJ222" s="1"/>
      <c r="TAK222" s="1"/>
      <c r="TAL222" s="1"/>
      <c r="TAM222" s="1"/>
      <c r="TAN222" s="1"/>
      <c r="TAO222" s="1"/>
      <c r="TAP222" s="1"/>
      <c r="TAQ222" s="1"/>
      <c r="TAR222" s="1"/>
      <c r="TAS222" s="1"/>
      <c r="TAT222" s="1"/>
      <c r="TAU222" s="1"/>
      <c r="TAV222" s="1"/>
      <c r="TAW222" s="1"/>
      <c r="TAX222" s="1"/>
      <c r="TAY222" s="1"/>
      <c r="TAZ222" s="1"/>
      <c r="TBA222" s="1"/>
      <c r="TBB222" s="1"/>
      <c r="TBC222" s="1"/>
      <c r="TBD222" s="1"/>
      <c r="TBE222" s="1"/>
      <c r="TBF222" s="1"/>
      <c r="TBG222" s="1"/>
      <c r="TBH222" s="1"/>
      <c r="TBI222" s="1"/>
      <c r="TBJ222" s="1"/>
      <c r="TBK222" s="1"/>
      <c r="TBL222" s="1"/>
      <c r="TBM222" s="1"/>
      <c r="TBN222" s="1"/>
      <c r="TBO222" s="1"/>
      <c r="TBP222" s="1"/>
      <c r="TBQ222" s="1"/>
      <c r="TBR222" s="1"/>
      <c r="TBS222" s="1"/>
      <c r="TBT222" s="1"/>
      <c r="TBU222" s="1"/>
      <c r="TBV222" s="1"/>
      <c r="TBW222" s="1"/>
      <c r="TBX222" s="1"/>
      <c r="TBY222" s="1"/>
      <c r="TBZ222" s="1"/>
      <c r="TCA222" s="1"/>
      <c r="TCB222" s="1"/>
      <c r="TCC222" s="1"/>
      <c r="TCD222" s="1"/>
      <c r="TCE222" s="1"/>
      <c r="TCF222" s="1"/>
      <c r="TCG222" s="1"/>
      <c r="TCH222" s="1"/>
      <c r="TCI222" s="1"/>
      <c r="TCJ222" s="1"/>
      <c r="TCK222" s="1"/>
      <c r="TCL222" s="1"/>
      <c r="TCM222" s="1"/>
      <c r="TCN222" s="1"/>
      <c r="TCO222" s="1"/>
      <c r="TCP222" s="1"/>
      <c r="TCQ222" s="1"/>
      <c r="TCR222" s="1"/>
      <c r="TCS222" s="1"/>
      <c r="TCT222" s="1"/>
      <c r="TCU222" s="1"/>
      <c r="TCV222" s="1"/>
      <c r="TCW222" s="1"/>
      <c r="TCX222" s="1"/>
      <c r="TCY222" s="1"/>
      <c r="TCZ222" s="1"/>
      <c r="TDA222" s="1"/>
      <c r="TDB222" s="1"/>
      <c r="TDC222" s="1"/>
      <c r="TDD222" s="1"/>
      <c r="TDE222" s="1"/>
      <c r="TDF222" s="1"/>
      <c r="TDG222" s="1"/>
      <c r="TDH222" s="1"/>
      <c r="TDI222" s="1"/>
      <c r="TDJ222" s="1"/>
      <c r="TDK222" s="1"/>
      <c r="TDL222" s="1"/>
      <c r="TDM222" s="1"/>
      <c r="TDN222" s="1"/>
      <c r="TDO222" s="1"/>
      <c r="TDP222" s="1"/>
      <c r="TDQ222" s="1"/>
      <c r="TDR222" s="1"/>
      <c r="TDS222" s="1"/>
      <c r="TDT222" s="1"/>
      <c r="TDU222" s="1"/>
      <c r="TDV222" s="1"/>
      <c r="TDW222" s="1"/>
      <c r="TDX222" s="1"/>
      <c r="TDY222" s="1"/>
      <c r="TDZ222" s="1"/>
      <c r="TEA222" s="1"/>
      <c r="TEB222" s="1"/>
      <c r="TEC222" s="1"/>
      <c r="TED222" s="1"/>
      <c r="TEE222" s="1"/>
      <c r="TEF222" s="1"/>
      <c r="TEG222" s="1"/>
      <c r="TEH222" s="1"/>
      <c r="TEI222" s="1"/>
      <c r="TEJ222" s="1"/>
      <c r="TEK222" s="1"/>
      <c r="TEL222" s="1"/>
      <c r="TEM222" s="1"/>
      <c r="TEN222" s="1"/>
      <c r="TEO222" s="1"/>
      <c r="TEP222" s="1"/>
      <c r="TEQ222" s="1"/>
      <c r="TER222" s="1"/>
      <c r="TES222" s="1"/>
      <c r="TET222" s="1"/>
      <c r="TEU222" s="1"/>
      <c r="TEV222" s="1"/>
      <c r="TEW222" s="1"/>
      <c r="TEX222" s="1"/>
      <c r="TEY222" s="1"/>
      <c r="TEZ222" s="1"/>
      <c r="TFA222" s="1"/>
      <c r="TFB222" s="1"/>
      <c r="TFC222" s="1"/>
      <c r="TFD222" s="1"/>
      <c r="TFE222" s="1"/>
      <c r="TFF222" s="1"/>
      <c r="TFG222" s="1"/>
      <c r="TFH222" s="1"/>
      <c r="TFI222" s="1"/>
      <c r="TFJ222" s="1"/>
      <c r="TFK222" s="1"/>
      <c r="TFL222" s="1"/>
      <c r="TFM222" s="1"/>
      <c r="TFN222" s="1"/>
      <c r="TFO222" s="1"/>
      <c r="TFP222" s="1"/>
      <c r="TFQ222" s="1"/>
      <c r="TFR222" s="1"/>
      <c r="TFS222" s="1"/>
      <c r="TFT222" s="1"/>
      <c r="TFU222" s="1"/>
      <c r="TFV222" s="1"/>
      <c r="TFW222" s="1"/>
      <c r="TFX222" s="1"/>
      <c r="TFY222" s="1"/>
      <c r="TFZ222" s="1"/>
      <c r="TGA222" s="1"/>
      <c r="TGB222" s="1"/>
      <c r="TGC222" s="1"/>
      <c r="TGD222" s="1"/>
      <c r="TGE222" s="1"/>
      <c r="TGF222" s="1"/>
      <c r="TGG222" s="1"/>
      <c r="TGH222" s="1"/>
      <c r="TGI222" s="1"/>
      <c r="TGJ222" s="1"/>
      <c r="TGK222" s="1"/>
      <c r="TGL222" s="1"/>
      <c r="TGM222" s="1"/>
      <c r="TGN222" s="1"/>
      <c r="TGO222" s="1"/>
      <c r="TGP222" s="1"/>
      <c r="TGQ222" s="1"/>
      <c r="TGR222" s="1"/>
      <c r="TGS222" s="1"/>
      <c r="TGT222" s="1"/>
      <c r="TGU222" s="1"/>
      <c r="TGV222" s="1"/>
      <c r="TGW222" s="1"/>
      <c r="TGX222" s="1"/>
      <c r="TGY222" s="1"/>
      <c r="TGZ222" s="1"/>
      <c r="THA222" s="1"/>
      <c r="THB222" s="1"/>
      <c r="THC222" s="1"/>
      <c r="THD222" s="1"/>
      <c r="THE222" s="1"/>
      <c r="THF222" s="1"/>
      <c r="THG222" s="1"/>
      <c r="THH222" s="1"/>
      <c r="THI222" s="1"/>
      <c r="THJ222" s="1"/>
      <c r="THK222" s="1"/>
      <c r="THL222" s="1"/>
      <c r="THM222" s="1"/>
      <c r="THN222" s="1"/>
      <c r="THO222" s="1"/>
      <c r="THP222" s="1"/>
      <c r="THQ222" s="1"/>
      <c r="THR222" s="1"/>
      <c r="THS222" s="1"/>
      <c r="THT222" s="1"/>
      <c r="THU222" s="1"/>
      <c r="THV222" s="1"/>
      <c r="THW222" s="1"/>
      <c r="THX222" s="1"/>
      <c r="THY222" s="1"/>
      <c r="THZ222" s="1"/>
      <c r="TIA222" s="1"/>
      <c r="TIB222" s="1"/>
      <c r="TIC222" s="1"/>
      <c r="TID222" s="1"/>
      <c r="TIE222" s="1"/>
      <c r="TIF222" s="1"/>
      <c r="TIG222" s="1"/>
      <c r="TIH222" s="1"/>
      <c r="TII222" s="1"/>
      <c r="TIJ222" s="1"/>
      <c r="TIK222" s="1"/>
      <c r="TIL222" s="1"/>
      <c r="TIM222" s="1"/>
      <c r="TIN222" s="1"/>
      <c r="TIO222" s="1"/>
      <c r="TIP222" s="1"/>
      <c r="TIQ222" s="1"/>
      <c r="TIR222" s="1"/>
      <c r="TIS222" s="1"/>
      <c r="TIT222" s="1"/>
      <c r="TIU222" s="1"/>
      <c r="TIV222" s="1"/>
      <c r="TIW222" s="1"/>
      <c r="TIX222" s="1"/>
      <c r="TIY222" s="1"/>
      <c r="TIZ222" s="1"/>
      <c r="TJA222" s="1"/>
      <c r="TJB222" s="1"/>
      <c r="TJC222" s="1"/>
      <c r="TJD222" s="1"/>
      <c r="TJE222" s="1"/>
      <c r="TJF222" s="1"/>
      <c r="TJG222" s="1"/>
      <c r="TJH222" s="1"/>
      <c r="TJI222" s="1"/>
      <c r="TJJ222" s="1"/>
      <c r="TJK222" s="1"/>
      <c r="TJL222" s="1"/>
      <c r="TJM222" s="1"/>
      <c r="TJN222" s="1"/>
      <c r="TJO222" s="1"/>
      <c r="TJP222" s="1"/>
      <c r="TJQ222" s="1"/>
      <c r="TJR222" s="1"/>
      <c r="TJS222" s="1"/>
      <c r="TJT222" s="1"/>
      <c r="TJU222" s="1"/>
      <c r="TJV222" s="1"/>
      <c r="TJW222" s="1"/>
      <c r="TJX222" s="1"/>
      <c r="TJY222" s="1"/>
      <c r="TJZ222" s="1"/>
      <c r="TKA222" s="1"/>
      <c r="TKB222" s="1"/>
      <c r="TKC222" s="1"/>
      <c r="TKD222" s="1"/>
      <c r="TKE222" s="1"/>
      <c r="TKF222" s="1"/>
      <c r="TKG222" s="1"/>
      <c r="TKH222" s="1"/>
      <c r="TKI222" s="1"/>
      <c r="TKJ222" s="1"/>
      <c r="TKK222" s="1"/>
      <c r="TKL222" s="1"/>
      <c r="TKM222" s="1"/>
      <c r="TKN222" s="1"/>
      <c r="TKO222" s="1"/>
      <c r="TKP222" s="1"/>
      <c r="TKQ222" s="1"/>
      <c r="TKR222" s="1"/>
      <c r="TKS222" s="1"/>
      <c r="TKT222" s="1"/>
      <c r="TKU222" s="1"/>
      <c r="TKV222" s="1"/>
      <c r="TKW222" s="1"/>
      <c r="TKX222" s="1"/>
      <c r="TKY222" s="1"/>
      <c r="TKZ222" s="1"/>
      <c r="TLA222" s="1"/>
      <c r="TLB222" s="1"/>
      <c r="TLC222" s="1"/>
      <c r="TLD222" s="1"/>
      <c r="TLE222" s="1"/>
      <c r="TLF222" s="1"/>
      <c r="TLG222" s="1"/>
      <c r="TLH222" s="1"/>
      <c r="TLI222" s="1"/>
      <c r="TLJ222" s="1"/>
      <c r="TLK222" s="1"/>
      <c r="TLL222" s="1"/>
      <c r="TLM222" s="1"/>
      <c r="TLN222" s="1"/>
      <c r="TLO222" s="1"/>
      <c r="TLP222" s="1"/>
      <c r="TLQ222" s="1"/>
      <c r="TLR222" s="1"/>
      <c r="TLS222" s="1"/>
      <c r="TLT222" s="1"/>
      <c r="TLU222" s="1"/>
      <c r="TLV222" s="1"/>
      <c r="TLW222" s="1"/>
      <c r="TLX222" s="1"/>
      <c r="TLY222" s="1"/>
      <c r="TLZ222" s="1"/>
      <c r="TMA222" s="1"/>
      <c r="TMB222" s="1"/>
      <c r="TMC222" s="1"/>
      <c r="TMD222" s="1"/>
      <c r="TME222" s="1"/>
      <c r="TMF222" s="1"/>
      <c r="TMG222" s="1"/>
      <c r="TMH222" s="1"/>
      <c r="TMI222" s="1"/>
      <c r="TMJ222" s="1"/>
      <c r="TMK222" s="1"/>
      <c r="TML222" s="1"/>
      <c r="TMM222" s="1"/>
      <c r="TMN222" s="1"/>
      <c r="TMO222" s="1"/>
      <c r="TMP222" s="1"/>
      <c r="TMQ222" s="1"/>
      <c r="TMR222" s="1"/>
      <c r="TMS222" s="1"/>
      <c r="TMT222" s="1"/>
      <c r="TMU222" s="1"/>
      <c r="TMV222" s="1"/>
      <c r="TMW222" s="1"/>
      <c r="TMX222" s="1"/>
      <c r="TMY222" s="1"/>
      <c r="TMZ222" s="1"/>
      <c r="TNA222" s="1"/>
      <c r="TNB222" s="1"/>
      <c r="TNC222" s="1"/>
      <c r="TND222" s="1"/>
      <c r="TNE222" s="1"/>
      <c r="TNF222" s="1"/>
      <c r="TNG222" s="1"/>
      <c r="TNH222" s="1"/>
      <c r="TNI222" s="1"/>
      <c r="TNJ222" s="1"/>
      <c r="TNK222" s="1"/>
      <c r="TNL222" s="1"/>
      <c r="TNM222" s="1"/>
      <c r="TNN222" s="1"/>
      <c r="TNO222" s="1"/>
      <c r="TNP222" s="1"/>
      <c r="TNQ222" s="1"/>
      <c r="TNR222" s="1"/>
      <c r="TNS222" s="1"/>
      <c r="TNT222" s="1"/>
      <c r="TNU222" s="1"/>
      <c r="TNV222" s="1"/>
      <c r="TNW222" s="1"/>
      <c r="TNX222" s="1"/>
      <c r="TNY222" s="1"/>
      <c r="TNZ222" s="1"/>
      <c r="TOA222" s="1"/>
      <c r="TOB222" s="1"/>
      <c r="TOC222" s="1"/>
      <c r="TOD222" s="1"/>
      <c r="TOE222" s="1"/>
      <c r="TOF222" s="1"/>
      <c r="TOG222" s="1"/>
      <c r="TOH222" s="1"/>
      <c r="TOI222" s="1"/>
      <c r="TOJ222" s="1"/>
      <c r="TOK222" s="1"/>
      <c r="TOL222" s="1"/>
      <c r="TOM222" s="1"/>
      <c r="TON222" s="1"/>
      <c r="TOO222" s="1"/>
      <c r="TOP222" s="1"/>
      <c r="TOQ222" s="1"/>
      <c r="TOR222" s="1"/>
      <c r="TOS222" s="1"/>
      <c r="TOT222" s="1"/>
      <c r="TOU222" s="1"/>
      <c r="TOV222" s="1"/>
      <c r="TOW222" s="1"/>
      <c r="TOX222" s="1"/>
      <c r="TOY222" s="1"/>
      <c r="TOZ222" s="1"/>
      <c r="TPA222" s="1"/>
      <c r="TPB222" s="1"/>
      <c r="TPC222" s="1"/>
      <c r="TPD222" s="1"/>
      <c r="TPE222" s="1"/>
      <c r="TPF222" s="1"/>
      <c r="TPG222" s="1"/>
      <c r="TPH222" s="1"/>
      <c r="TPI222" s="1"/>
      <c r="TPJ222" s="1"/>
      <c r="TPK222" s="1"/>
      <c r="TPL222" s="1"/>
      <c r="TPM222" s="1"/>
      <c r="TPN222" s="1"/>
      <c r="TPO222" s="1"/>
      <c r="TPP222" s="1"/>
      <c r="TPQ222" s="1"/>
      <c r="TPR222" s="1"/>
      <c r="TPS222" s="1"/>
      <c r="TPT222" s="1"/>
      <c r="TPU222" s="1"/>
      <c r="TPV222" s="1"/>
      <c r="TPW222" s="1"/>
      <c r="TPX222" s="1"/>
      <c r="TPY222" s="1"/>
      <c r="TPZ222" s="1"/>
      <c r="TQA222" s="1"/>
      <c r="TQB222" s="1"/>
      <c r="TQC222" s="1"/>
      <c r="TQD222" s="1"/>
      <c r="TQE222" s="1"/>
      <c r="TQF222" s="1"/>
      <c r="TQG222" s="1"/>
      <c r="TQH222" s="1"/>
      <c r="TQI222" s="1"/>
      <c r="TQJ222" s="1"/>
      <c r="TQK222" s="1"/>
      <c r="TQL222" s="1"/>
      <c r="TQM222" s="1"/>
      <c r="TQN222" s="1"/>
      <c r="TQO222" s="1"/>
      <c r="TQP222" s="1"/>
      <c r="TQQ222" s="1"/>
      <c r="TQR222" s="1"/>
      <c r="TQS222" s="1"/>
      <c r="TQT222" s="1"/>
      <c r="TQU222" s="1"/>
      <c r="TQV222" s="1"/>
      <c r="TQW222" s="1"/>
      <c r="TQX222" s="1"/>
      <c r="TQY222" s="1"/>
      <c r="TQZ222" s="1"/>
      <c r="TRA222" s="1"/>
      <c r="TRB222" s="1"/>
      <c r="TRC222" s="1"/>
      <c r="TRD222" s="1"/>
      <c r="TRE222" s="1"/>
      <c r="TRF222" s="1"/>
      <c r="TRG222" s="1"/>
      <c r="TRH222" s="1"/>
      <c r="TRI222" s="1"/>
      <c r="TRJ222" s="1"/>
      <c r="TRK222" s="1"/>
      <c r="TRL222" s="1"/>
      <c r="TRM222" s="1"/>
      <c r="TRN222" s="1"/>
      <c r="TRO222" s="1"/>
      <c r="TRP222" s="1"/>
      <c r="TRQ222" s="1"/>
      <c r="TRR222" s="1"/>
      <c r="TRS222" s="1"/>
      <c r="TRT222" s="1"/>
      <c r="TRU222" s="1"/>
      <c r="TRV222" s="1"/>
      <c r="TRW222" s="1"/>
      <c r="TRX222" s="1"/>
      <c r="TRY222" s="1"/>
      <c r="TRZ222" s="1"/>
      <c r="TSA222" s="1"/>
      <c r="TSB222" s="1"/>
      <c r="TSC222" s="1"/>
      <c r="TSD222" s="1"/>
      <c r="TSE222" s="1"/>
      <c r="TSF222" s="1"/>
      <c r="TSG222" s="1"/>
      <c r="TSH222" s="1"/>
      <c r="TSI222" s="1"/>
      <c r="TSJ222" s="1"/>
      <c r="TSK222" s="1"/>
      <c r="TSL222" s="1"/>
      <c r="TSM222" s="1"/>
      <c r="TSN222" s="1"/>
      <c r="TSO222" s="1"/>
      <c r="TSP222" s="1"/>
      <c r="TSQ222" s="1"/>
      <c r="TSR222" s="1"/>
      <c r="TSS222" s="1"/>
      <c r="TST222" s="1"/>
      <c r="TSU222" s="1"/>
      <c r="TSV222" s="1"/>
      <c r="TSW222" s="1"/>
      <c r="TSX222" s="1"/>
      <c r="TSY222" s="1"/>
      <c r="TSZ222" s="1"/>
      <c r="TTA222" s="1"/>
      <c r="TTB222" s="1"/>
      <c r="TTC222" s="1"/>
      <c r="TTD222" s="1"/>
      <c r="TTE222" s="1"/>
      <c r="TTF222" s="1"/>
      <c r="TTG222" s="1"/>
      <c r="TTH222" s="1"/>
      <c r="TTI222" s="1"/>
      <c r="TTJ222" s="1"/>
      <c r="TTK222" s="1"/>
      <c r="TTL222" s="1"/>
      <c r="TTM222" s="1"/>
      <c r="TTN222" s="1"/>
      <c r="TTO222" s="1"/>
      <c r="TTP222" s="1"/>
      <c r="TTQ222" s="1"/>
      <c r="TTR222" s="1"/>
      <c r="TTS222" s="1"/>
      <c r="TTT222" s="1"/>
      <c r="TTU222" s="1"/>
      <c r="TTV222" s="1"/>
      <c r="TTW222" s="1"/>
      <c r="TTX222" s="1"/>
      <c r="TTY222" s="1"/>
      <c r="TTZ222" s="1"/>
      <c r="TUA222" s="1"/>
      <c r="TUB222" s="1"/>
      <c r="TUC222" s="1"/>
      <c r="TUD222" s="1"/>
      <c r="TUE222" s="1"/>
      <c r="TUF222" s="1"/>
      <c r="TUG222" s="1"/>
      <c r="TUH222" s="1"/>
      <c r="TUI222" s="1"/>
      <c r="TUJ222" s="1"/>
      <c r="TUK222" s="1"/>
      <c r="TUL222" s="1"/>
      <c r="TUM222" s="1"/>
      <c r="TUN222" s="1"/>
      <c r="TUO222" s="1"/>
      <c r="TUP222" s="1"/>
      <c r="TUQ222" s="1"/>
      <c r="TUR222" s="1"/>
      <c r="TUS222" s="1"/>
      <c r="TUT222" s="1"/>
      <c r="TUU222" s="1"/>
      <c r="TUV222" s="1"/>
      <c r="TUW222" s="1"/>
      <c r="TUX222" s="1"/>
      <c r="TUY222" s="1"/>
      <c r="TUZ222" s="1"/>
      <c r="TVA222" s="1"/>
      <c r="TVB222" s="1"/>
      <c r="TVC222" s="1"/>
      <c r="TVD222" s="1"/>
      <c r="TVE222" s="1"/>
      <c r="TVF222" s="1"/>
      <c r="TVG222" s="1"/>
      <c r="TVH222" s="1"/>
      <c r="TVI222" s="1"/>
      <c r="TVJ222" s="1"/>
      <c r="TVK222" s="1"/>
      <c r="TVL222" s="1"/>
      <c r="TVM222" s="1"/>
      <c r="TVN222" s="1"/>
      <c r="TVO222" s="1"/>
      <c r="TVP222" s="1"/>
      <c r="TVQ222" s="1"/>
      <c r="TVR222" s="1"/>
      <c r="TVS222" s="1"/>
      <c r="TVT222" s="1"/>
      <c r="TVU222" s="1"/>
      <c r="TVV222" s="1"/>
      <c r="TVW222" s="1"/>
      <c r="TVX222" s="1"/>
      <c r="TVY222" s="1"/>
      <c r="TVZ222" s="1"/>
      <c r="TWA222" s="1"/>
      <c r="TWB222" s="1"/>
      <c r="TWC222" s="1"/>
      <c r="TWD222" s="1"/>
      <c r="TWE222" s="1"/>
      <c r="TWF222" s="1"/>
      <c r="TWG222" s="1"/>
      <c r="TWH222" s="1"/>
      <c r="TWI222" s="1"/>
      <c r="TWJ222" s="1"/>
      <c r="TWK222" s="1"/>
      <c r="TWL222" s="1"/>
      <c r="TWM222" s="1"/>
      <c r="TWN222" s="1"/>
      <c r="TWO222" s="1"/>
      <c r="TWP222" s="1"/>
      <c r="TWQ222" s="1"/>
      <c r="TWR222" s="1"/>
      <c r="TWS222" s="1"/>
      <c r="TWT222" s="1"/>
      <c r="TWU222" s="1"/>
      <c r="TWV222" s="1"/>
      <c r="TWW222" s="1"/>
      <c r="TWX222" s="1"/>
      <c r="TWY222" s="1"/>
      <c r="TWZ222" s="1"/>
      <c r="TXA222" s="1"/>
      <c r="TXB222" s="1"/>
      <c r="TXC222" s="1"/>
      <c r="TXD222" s="1"/>
      <c r="TXE222" s="1"/>
      <c r="TXF222" s="1"/>
      <c r="TXG222" s="1"/>
      <c r="TXH222" s="1"/>
      <c r="TXI222" s="1"/>
      <c r="TXJ222" s="1"/>
      <c r="TXK222" s="1"/>
      <c r="TXL222" s="1"/>
      <c r="TXM222" s="1"/>
      <c r="TXN222" s="1"/>
      <c r="TXO222" s="1"/>
      <c r="TXP222" s="1"/>
      <c r="TXQ222" s="1"/>
      <c r="TXR222" s="1"/>
      <c r="TXS222" s="1"/>
      <c r="TXT222" s="1"/>
      <c r="TXU222" s="1"/>
      <c r="TXV222" s="1"/>
      <c r="TXW222" s="1"/>
      <c r="TXX222" s="1"/>
      <c r="TXY222" s="1"/>
      <c r="TXZ222" s="1"/>
      <c r="TYA222" s="1"/>
      <c r="TYB222" s="1"/>
      <c r="TYC222" s="1"/>
      <c r="TYD222" s="1"/>
      <c r="TYE222" s="1"/>
      <c r="TYF222" s="1"/>
      <c r="TYG222" s="1"/>
      <c r="TYH222" s="1"/>
      <c r="TYI222" s="1"/>
      <c r="TYJ222" s="1"/>
      <c r="TYK222" s="1"/>
      <c r="TYL222" s="1"/>
      <c r="TYM222" s="1"/>
      <c r="TYN222" s="1"/>
      <c r="TYO222" s="1"/>
      <c r="TYP222" s="1"/>
      <c r="TYQ222" s="1"/>
      <c r="TYR222" s="1"/>
      <c r="TYS222" s="1"/>
      <c r="TYT222" s="1"/>
      <c r="TYU222" s="1"/>
      <c r="TYV222" s="1"/>
      <c r="TYW222" s="1"/>
      <c r="TYX222" s="1"/>
      <c r="TYY222" s="1"/>
      <c r="TYZ222" s="1"/>
      <c r="TZA222" s="1"/>
      <c r="TZB222" s="1"/>
      <c r="TZC222" s="1"/>
      <c r="TZD222" s="1"/>
      <c r="TZE222" s="1"/>
      <c r="TZF222" s="1"/>
      <c r="TZG222" s="1"/>
      <c r="TZH222" s="1"/>
      <c r="TZI222" s="1"/>
      <c r="TZJ222" s="1"/>
      <c r="TZK222" s="1"/>
      <c r="TZL222" s="1"/>
      <c r="TZM222" s="1"/>
      <c r="TZN222" s="1"/>
      <c r="TZO222" s="1"/>
      <c r="TZP222" s="1"/>
      <c r="TZQ222" s="1"/>
      <c r="TZR222" s="1"/>
      <c r="TZS222" s="1"/>
      <c r="TZT222" s="1"/>
      <c r="TZU222" s="1"/>
      <c r="TZV222" s="1"/>
      <c r="TZW222" s="1"/>
      <c r="TZX222" s="1"/>
      <c r="TZY222" s="1"/>
      <c r="TZZ222" s="1"/>
      <c r="UAA222" s="1"/>
      <c r="UAB222" s="1"/>
      <c r="UAC222" s="1"/>
      <c r="UAD222" s="1"/>
      <c r="UAE222" s="1"/>
      <c r="UAF222" s="1"/>
      <c r="UAG222" s="1"/>
      <c r="UAH222" s="1"/>
      <c r="UAI222" s="1"/>
      <c r="UAJ222" s="1"/>
      <c r="UAK222" s="1"/>
      <c r="UAL222" s="1"/>
      <c r="UAM222" s="1"/>
      <c r="UAN222" s="1"/>
      <c r="UAO222" s="1"/>
      <c r="UAP222" s="1"/>
      <c r="UAQ222" s="1"/>
      <c r="UAR222" s="1"/>
      <c r="UAS222" s="1"/>
      <c r="UAT222" s="1"/>
      <c r="UAU222" s="1"/>
      <c r="UAV222" s="1"/>
      <c r="UAW222" s="1"/>
      <c r="UAX222" s="1"/>
      <c r="UAY222" s="1"/>
      <c r="UAZ222" s="1"/>
      <c r="UBA222" s="1"/>
      <c r="UBB222" s="1"/>
      <c r="UBC222" s="1"/>
      <c r="UBD222" s="1"/>
      <c r="UBE222" s="1"/>
      <c r="UBF222" s="1"/>
      <c r="UBG222" s="1"/>
      <c r="UBH222" s="1"/>
      <c r="UBI222" s="1"/>
      <c r="UBJ222" s="1"/>
      <c r="UBK222" s="1"/>
      <c r="UBL222" s="1"/>
      <c r="UBM222" s="1"/>
      <c r="UBN222" s="1"/>
      <c r="UBO222" s="1"/>
      <c r="UBP222" s="1"/>
      <c r="UBQ222" s="1"/>
      <c r="UBR222" s="1"/>
      <c r="UBS222" s="1"/>
      <c r="UBT222" s="1"/>
      <c r="UBU222" s="1"/>
      <c r="UBV222" s="1"/>
      <c r="UBW222" s="1"/>
      <c r="UBX222" s="1"/>
      <c r="UBY222" s="1"/>
      <c r="UBZ222" s="1"/>
      <c r="UCA222" s="1"/>
      <c r="UCB222" s="1"/>
      <c r="UCC222" s="1"/>
      <c r="UCD222" s="1"/>
      <c r="UCE222" s="1"/>
      <c r="UCF222" s="1"/>
      <c r="UCG222" s="1"/>
      <c r="UCH222" s="1"/>
      <c r="UCI222" s="1"/>
      <c r="UCJ222" s="1"/>
      <c r="UCK222" s="1"/>
      <c r="UCL222" s="1"/>
      <c r="UCM222" s="1"/>
      <c r="UCN222" s="1"/>
      <c r="UCO222" s="1"/>
      <c r="UCP222" s="1"/>
      <c r="UCQ222" s="1"/>
      <c r="UCR222" s="1"/>
      <c r="UCS222" s="1"/>
      <c r="UCT222" s="1"/>
      <c r="UCU222" s="1"/>
      <c r="UCV222" s="1"/>
      <c r="UCW222" s="1"/>
      <c r="UCX222" s="1"/>
      <c r="UCY222" s="1"/>
      <c r="UCZ222" s="1"/>
      <c r="UDA222" s="1"/>
      <c r="UDB222" s="1"/>
      <c r="UDC222" s="1"/>
      <c r="UDD222" s="1"/>
      <c r="UDE222" s="1"/>
      <c r="UDF222" s="1"/>
      <c r="UDG222" s="1"/>
      <c r="UDH222" s="1"/>
      <c r="UDI222" s="1"/>
      <c r="UDJ222" s="1"/>
      <c r="UDK222" s="1"/>
      <c r="UDL222" s="1"/>
      <c r="UDM222" s="1"/>
      <c r="UDN222" s="1"/>
      <c r="UDO222" s="1"/>
      <c r="UDP222" s="1"/>
      <c r="UDQ222" s="1"/>
      <c r="UDR222" s="1"/>
      <c r="UDS222" s="1"/>
      <c r="UDT222" s="1"/>
      <c r="UDU222" s="1"/>
      <c r="UDV222" s="1"/>
      <c r="UDW222" s="1"/>
      <c r="UDX222" s="1"/>
      <c r="UDY222" s="1"/>
      <c r="UDZ222" s="1"/>
      <c r="UEA222" s="1"/>
      <c r="UEB222" s="1"/>
      <c r="UEC222" s="1"/>
      <c r="UED222" s="1"/>
      <c r="UEE222" s="1"/>
      <c r="UEF222" s="1"/>
      <c r="UEG222" s="1"/>
      <c r="UEH222" s="1"/>
      <c r="UEI222" s="1"/>
      <c r="UEJ222" s="1"/>
      <c r="UEK222" s="1"/>
      <c r="UEL222" s="1"/>
      <c r="UEM222" s="1"/>
      <c r="UEN222" s="1"/>
      <c r="UEO222" s="1"/>
      <c r="UEP222" s="1"/>
      <c r="UEQ222" s="1"/>
      <c r="UER222" s="1"/>
      <c r="UES222" s="1"/>
      <c r="UET222" s="1"/>
      <c r="UEU222" s="1"/>
      <c r="UEV222" s="1"/>
      <c r="UEW222" s="1"/>
      <c r="UEX222" s="1"/>
      <c r="UEY222" s="1"/>
      <c r="UEZ222" s="1"/>
      <c r="UFA222" s="1"/>
      <c r="UFB222" s="1"/>
      <c r="UFC222" s="1"/>
      <c r="UFD222" s="1"/>
      <c r="UFE222" s="1"/>
      <c r="UFF222" s="1"/>
      <c r="UFG222" s="1"/>
      <c r="UFH222" s="1"/>
      <c r="UFI222" s="1"/>
      <c r="UFJ222" s="1"/>
      <c r="UFK222" s="1"/>
      <c r="UFL222" s="1"/>
      <c r="UFM222" s="1"/>
      <c r="UFN222" s="1"/>
      <c r="UFO222" s="1"/>
      <c r="UFP222" s="1"/>
      <c r="UFQ222" s="1"/>
      <c r="UFR222" s="1"/>
      <c r="UFS222" s="1"/>
      <c r="UFT222" s="1"/>
      <c r="UFU222" s="1"/>
      <c r="UFV222" s="1"/>
      <c r="UFW222" s="1"/>
      <c r="UFX222" s="1"/>
      <c r="UFY222" s="1"/>
      <c r="UFZ222" s="1"/>
      <c r="UGA222" s="1"/>
      <c r="UGB222" s="1"/>
      <c r="UGC222" s="1"/>
      <c r="UGD222" s="1"/>
      <c r="UGE222" s="1"/>
      <c r="UGF222" s="1"/>
      <c r="UGG222" s="1"/>
      <c r="UGH222" s="1"/>
      <c r="UGI222" s="1"/>
      <c r="UGJ222" s="1"/>
      <c r="UGK222" s="1"/>
      <c r="UGL222" s="1"/>
      <c r="UGM222" s="1"/>
      <c r="UGN222" s="1"/>
      <c r="UGO222" s="1"/>
      <c r="UGP222" s="1"/>
      <c r="UGQ222" s="1"/>
      <c r="UGR222" s="1"/>
      <c r="UGS222" s="1"/>
      <c r="UGT222" s="1"/>
      <c r="UGU222" s="1"/>
      <c r="UGV222" s="1"/>
      <c r="UGW222" s="1"/>
      <c r="UGX222" s="1"/>
      <c r="UGY222" s="1"/>
      <c r="UGZ222" s="1"/>
      <c r="UHA222" s="1"/>
      <c r="UHB222" s="1"/>
      <c r="UHC222" s="1"/>
      <c r="UHD222" s="1"/>
      <c r="UHE222" s="1"/>
      <c r="UHF222" s="1"/>
      <c r="UHG222" s="1"/>
      <c r="UHH222" s="1"/>
      <c r="UHI222" s="1"/>
      <c r="UHJ222" s="1"/>
      <c r="UHK222" s="1"/>
      <c r="UHL222" s="1"/>
      <c r="UHM222" s="1"/>
      <c r="UHN222" s="1"/>
      <c r="UHO222" s="1"/>
      <c r="UHP222" s="1"/>
      <c r="UHQ222" s="1"/>
      <c r="UHR222" s="1"/>
      <c r="UHS222" s="1"/>
      <c r="UHT222" s="1"/>
      <c r="UHU222" s="1"/>
      <c r="UHV222" s="1"/>
      <c r="UHW222" s="1"/>
      <c r="UHX222" s="1"/>
      <c r="UHY222" s="1"/>
      <c r="UHZ222" s="1"/>
      <c r="UIA222" s="1"/>
      <c r="UIB222" s="1"/>
      <c r="UIC222" s="1"/>
      <c r="UID222" s="1"/>
      <c r="UIE222" s="1"/>
      <c r="UIF222" s="1"/>
      <c r="UIG222" s="1"/>
      <c r="UIH222" s="1"/>
      <c r="UII222" s="1"/>
      <c r="UIJ222" s="1"/>
      <c r="UIK222" s="1"/>
      <c r="UIL222" s="1"/>
      <c r="UIM222" s="1"/>
      <c r="UIN222" s="1"/>
      <c r="UIO222" s="1"/>
      <c r="UIP222" s="1"/>
      <c r="UIQ222" s="1"/>
      <c r="UIR222" s="1"/>
      <c r="UIS222" s="1"/>
      <c r="UIT222" s="1"/>
      <c r="UIU222" s="1"/>
      <c r="UIV222" s="1"/>
      <c r="UIW222" s="1"/>
      <c r="UIX222" s="1"/>
      <c r="UIY222" s="1"/>
      <c r="UIZ222" s="1"/>
      <c r="UJA222" s="1"/>
      <c r="UJB222" s="1"/>
      <c r="UJC222" s="1"/>
      <c r="UJD222" s="1"/>
      <c r="UJE222" s="1"/>
      <c r="UJF222" s="1"/>
      <c r="UJG222" s="1"/>
      <c r="UJH222" s="1"/>
      <c r="UJI222" s="1"/>
      <c r="UJJ222" s="1"/>
      <c r="UJK222" s="1"/>
      <c r="UJL222" s="1"/>
      <c r="UJM222" s="1"/>
      <c r="UJN222" s="1"/>
      <c r="UJO222" s="1"/>
      <c r="UJP222" s="1"/>
      <c r="UJQ222" s="1"/>
      <c r="UJR222" s="1"/>
      <c r="UJS222" s="1"/>
      <c r="UJT222" s="1"/>
      <c r="UJU222" s="1"/>
      <c r="UJV222" s="1"/>
      <c r="UJW222" s="1"/>
      <c r="UJX222" s="1"/>
      <c r="UJY222" s="1"/>
      <c r="UJZ222" s="1"/>
      <c r="UKA222" s="1"/>
      <c r="UKB222" s="1"/>
      <c r="UKC222" s="1"/>
      <c r="UKD222" s="1"/>
      <c r="UKE222" s="1"/>
      <c r="UKF222" s="1"/>
      <c r="UKG222" s="1"/>
      <c r="UKH222" s="1"/>
      <c r="UKI222" s="1"/>
      <c r="UKJ222" s="1"/>
      <c r="UKK222" s="1"/>
      <c r="UKL222" s="1"/>
      <c r="UKM222" s="1"/>
      <c r="UKN222" s="1"/>
      <c r="UKO222" s="1"/>
      <c r="UKP222" s="1"/>
      <c r="UKQ222" s="1"/>
      <c r="UKR222" s="1"/>
      <c r="UKS222" s="1"/>
      <c r="UKT222" s="1"/>
      <c r="UKU222" s="1"/>
      <c r="UKV222" s="1"/>
      <c r="UKW222" s="1"/>
      <c r="UKX222" s="1"/>
      <c r="UKY222" s="1"/>
      <c r="UKZ222" s="1"/>
      <c r="ULA222" s="1"/>
      <c r="ULB222" s="1"/>
      <c r="ULC222" s="1"/>
      <c r="ULD222" s="1"/>
      <c r="ULE222" s="1"/>
      <c r="ULF222" s="1"/>
      <c r="ULG222" s="1"/>
      <c r="ULH222" s="1"/>
      <c r="ULI222" s="1"/>
      <c r="ULJ222" s="1"/>
      <c r="ULK222" s="1"/>
      <c r="ULL222" s="1"/>
      <c r="ULM222" s="1"/>
      <c r="ULN222" s="1"/>
      <c r="ULO222" s="1"/>
      <c r="ULP222" s="1"/>
      <c r="ULQ222" s="1"/>
      <c r="ULR222" s="1"/>
      <c r="ULS222" s="1"/>
      <c r="ULT222" s="1"/>
      <c r="ULU222" s="1"/>
      <c r="ULV222" s="1"/>
      <c r="ULW222" s="1"/>
      <c r="ULX222" s="1"/>
      <c r="ULY222" s="1"/>
      <c r="ULZ222" s="1"/>
      <c r="UMA222" s="1"/>
      <c r="UMB222" s="1"/>
      <c r="UMC222" s="1"/>
      <c r="UMD222" s="1"/>
      <c r="UME222" s="1"/>
      <c r="UMF222" s="1"/>
      <c r="UMG222" s="1"/>
      <c r="UMH222" s="1"/>
      <c r="UMI222" s="1"/>
      <c r="UMJ222" s="1"/>
      <c r="UMK222" s="1"/>
      <c r="UML222" s="1"/>
      <c r="UMM222" s="1"/>
      <c r="UMN222" s="1"/>
      <c r="UMO222" s="1"/>
      <c r="UMP222" s="1"/>
      <c r="UMQ222" s="1"/>
      <c r="UMR222" s="1"/>
      <c r="UMS222" s="1"/>
      <c r="UMT222" s="1"/>
      <c r="UMU222" s="1"/>
      <c r="UMV222" s="1"/>
      <c r="UMW222" s="1"/>
      <c r="UMX222" s="1"/>
      <c r="UMY222" s="1"/>
      <c r="UMZ222" s="1"/>
      <c r="UNA222" s="1"/>
      <c r="UNB222" s="1"/>
      <c r="UNC222" s="1"/>
      <c r="UND222" s="1"/>
      <c r="UNE222" s="1"/>
      <c r="UNF222" s="1"/>
      <c r="UNG222" s="1"/>
      <c r="UNH222" s="1"/>
      <c r="UNI222" s="1"/>
      <c r="UNJ222" s="1"/>
      <c r="UNK222" s="1"/>
      <c r="UNL222" s="1"/>
      <c r="UNM222" s="1"/>
      <c r="UNN222" s="1"/>
      <c r="UNO222" s="1"/>
      <c r="UNP222" s="1"/>
      <c r="UNQ222" s="1"/>
      <c r="UNR222" s="1"/>
      <c r="UNS222" s="1"/>
      <c r="UNT222" s="1"/>
      <c r="UNU222" s="1"/>
      <c r="UNV222" s="1"/>
      <c r="UNW222" s="1"/>
      <c r="UNX222" s="1"/>
      <c r="UNY222" s="1"/>
      <c r="UNZ222" s="1"/>
      <c r="UOA222" s="1"/>
      <c r="UOB222" s="1"/>
      <c r="UOC222" s="1"/>
      <c r="UOD222" s="1"/>
      <c r="UOE222" s="1"/>
      <c r="UOF222" s="1"/>
      <c r="UOG222" s="1"/>
      <c r="UOH222" s="1"/>
      <c r="UOI222" s="1"/>
      <c r="UOJ222" s="1"/>
      <c r="UOK222" s="1"/>
      <c r="UOL222" s="1"/>
      <c r="UOM222" s="1"/>
      <c r="UON222" s="1"/>
      <c r="UOO222" s="1"/>
      <c r="UOP222" s="1"/>
      <c r="UOQ222" s="1"/>
      <c r="UOR222" s="1"/>
      <c r="UOS222" s="1"/>
      <c r="UOT222" s="1"/>
      <c r="UOU222" s="1"/>
      <c r="UOV222" s="1"/>
      <c r="UOW222" s="1"/>
      <c r="UOX222" s="1"/>
      <c r="UOY222" s="1"/>
      <c r="UOZ222" s="1"/>
      <c r="UPA222" s="1"/>
      <c r="UPB222" s="1"/>
      <c r="UPC222" s="1"/>
      <c r="UPD222" s="1"/>
      <c r="UPE222" s="1"/>
      <c r="UPF222" s="1"/>
      <c r="UPG222" s="1"/>
      <c r="UPH222" s="1"/>
      <c r="UPI222" s="1"/>
      <c r="UPJ222" s="1"/>
      <c r="UPK222" s="1"/>
      <c r="UPL222" s="1"/>
      <c r="UPM222" s="1"/>
      <c r="UPN222" s="1"/>
      <c r="UPO222" s="1"/>
      <c r="UPP222" s="1"/>
      <c r="UPQ222" s="1"/>
      <c r="UPR222" s="1"/>
      <c r="UPS222" s="1"/>
      <c r="UPT222" s="1"/>
      <c r="UPU222" s="1"/>
      <c r="UPV222" s="1"/>
      <c r="UPW222" s="1"/>
      <c r="UPX222" s="1"/>
      <c r="UPY222" s="1"/>
      <c r="UPZ222" s="1"/>
      <c r="UQA222" s="1"/>
      <c r="UQB222" s="1"/>
      <c r="UQC222" s="1"/>
      <c r="UQD222" s="1"/>
      <c r="UQE222" s="1"/>
      <c r="UQF222" s="1"/>
      <c r="UQG222" s="1"/>
      <c r="UQH222" s="1"/>
      <c r="UQI222" s="1"/>
      <c r="UQJ222" s="1"/>
      <c r="UQK222" s="1"/>
      <c r="UQL222" s="1"/>
      <c r="UQM222" s="1"/>
      <c r="UQN222" s="1"/>
      <c r="UQO222" s="1"/>
      <c r="UQP222" s="1"/>
      <c r="UQQ222" s="1"/>
      <c r="UQR222" s="1"/>
      <c r="UQS222" s="1"/>
      <c r="UQT222" s="1"/>
      <c r="UQU222" s="1"/>
      <c r="UQV222" s="1"/>
      <c r="UQW222" s="1"/>
      <c r="UQX222" s="1"/>
      <c r="UQY222" s="1"/>
      <c r="UQZ222" s="1"/>
      <c r="URA222" s="1"/>
      <c r="URB222" s="1"/>
      <c r="URC222" s="1"/>
      <c r="URD222" s="1"/>
      <c r="URE222" s="1"/>
      <c r="URF222" s="1"/>
      <c r="URG222" s="1"/>
      <c r="URH222" s="1"/>
      <c r="URI222" s="1"/>
      <c r="URJ222" s="1"/>
      <c r="URK222" s="1"/>
      <c r="URL222" s="1"/>
      <c r="URM222" s="1"/>
      <c r="URN222" s="1"/>
      <c r="URO222" s="1"/>
      <c r="URP222" s="1"/>
      <c r="URQ222" s="1"/>
      <c r="URR222" s="1"/>
      <c r="URS222" s="1"/>
      <c r="URT222" s="1"/>
      <c r="URU222" s="1"/>
      <c r="URV222" s="1"/>
      <c r="URW222" s="1"/>
      <c r="URX222" s="1"/>
      <c r="URY222" s="1"/>
      <c r="URZ222" s="1"/>
      <c r="USA222" s="1"/>
      <c r="USB222" s="1"/>
      <c r="USC222" s="1"/>
      <c r="USD222" s="1"/>
      <c r="USE222" s="1"/>
      <c r="USF222" s="1"/>
      <c r="USG222" s="1"/>
      <c r="USH222" s="1"/>
      <c r="USI222" s="1"/>
      <c r="USJ222" s="1"/>
      <c r="USK222" s="1"/>
      <c r="USL222" s="1"/>
      <c r="USM222" s="1"/>
      <c r="USN222" s="1"/>
      <c r="USO222" s="1"/>
      <c r="USP222" s="1"/>
      <c r="USQ222" s="1"/>
      <c r="USR222" s="1"/>
      <c r="USS222" s="1"/>
      <c r="UST222" s="1"/>
      <c r="USU222" s="1"/>
      <c r="USV222" s="1"/>
      <c r="USW222" s="1"/>
      <c r="USX222" s="1"/>
      <c r="USY222" s="1"/>
      <c r="USZ222" s="1"/>
      <c r="UTA222" s="1"/>
      <c r="UTB222" s="1"/>
      <c r="UTC222" s="1"/>
      <c r="UTD222" s="1"/>
      <c r="UTE222" s="1"/>
      <c r="UTF222" s="1"/>
      <c r="UTG222" s="1"/>
      <c r="UTH222" s="1"/>
      <c r="UTI222" s="1"/>
      <c r="UTJ222" s="1"/>
      <c r="UTK222" s="1"/>
      <c r="UTL222" s="1"/>
      <c r="UTM222" s="1"/>
      <c r="UTN222" s="1"/>
      <c r="UTO222" s="1"/>
      <c r="UTP222" s="1"/>
      <c r="UTQ222" s="1"/>
      <c r="UTR222" s="1"/>
      <c r="UTS222" s="1"/>
      <c r="UTT222" s="1"/>
      <c r="UTU222" s="1"/>
      <c r="UTV222" s="1"/>
      <c r="UTW222" s="1"/>
      <c r="UTX222" s="1"/>
      <c r="UTY222" s="1"/>
      <c r="UTZ222" s="1"/>
      <c r="UUA222" s="1"/>
      <c r="UUB222" s="1"/>
      <c r="UUC222" s="1"/>
      <c r="UUD222" s="1"/>
      <c r="UUE222" s="1"/>
      <c r="UUF222" s="1"/>
      <c r="UUG222" s="1"/>
      <c r="UUH222" s="1"/>
      <c r="UUI222" s="1"/>
      <c r="UUJ222" s="1"/>
      <c r="UUK222" s="1"/>
      <c r="UUL222" s="1"/>
      <c r="UUM222" s="1"/>
      <c r="UUN222" s="1"/>
      <c r="UUO222" s="1"/>
      <c r="UUP222" s="1"/>
      <c r="UUQ222" s="1"/>
      <c r="UUR222" s="1"/>
      <c r="UUS222" s="1"/>
      <c r="UUT222" s="1"/>
      <c r="UUU222" s="1"/>
      <c r="UUV222" s="1"/>
      <c r="UUW222" s="1"/>
      <c r="UUX222" s="1"/>
      <c r="UUY222" s="1"/>
      <c r="UUZ222" s="1"/>
      <c r="UVA222" s="1"/>
      <c r="UVB222" s="1"/>
      <c r="UVC222" s="1"/>
      <c r="UVD222" s="1"/>
      <c r="UVE222" s="1"/>
      <c r="UVF222" s="1"/>
      <c r="UVG222" s="1"/>
      <c r="UVH222" s="1"/>
      <c r="UVI222" s="1"/>
      <c r="UVJ222" s="1"/>
      <c r="UVK222" s="1"/>
      <c r="UVL222" s="1"/>
      <c r="UVM222" s="1"/>
      <c r="UVN222" s="1"/>
      <c r="UVO222" s="1"/>
      <c r="UVP222" s="1"/>
      <c r="UVQ222" s="1"/>
      <c r="UVR222" s="1"/>
      <c r="UVS222" s="1"/>
      <c r="UVT222" s="1"/>
      <c r="UVU222" s="1"/>
      <c r="UVV222" s="1"/>
      <c r="UVW222" s="1"/>
      <c r="UVX222" s="1"/>
      <c r="UVY222" s="1"/>
      <c r="UVZ222" s="1"/>
      <c r="UWA222" s="1"/>
      <c r="UWB222" s="1"/>
      <c r="UWC222" s="1"/>
      <c r="UWD222" s="1"/>
      <c r="UWE222" s="1"/>
      <c r="UWF222" s="1"/>
      <c r="UWG222" s="1"/>
      <c r="UWH222" s="1"/>
      <c r="UWI222" s="1"/>
      <c r="UWJ222" s="1"/>
      <c r="UWK222" s="1"/>
      <c r="UWL222" s="1"/>
      <c r="UWM222" s="1"/>
      <c r="UWN222" s="1"/>
      <c r="UWO222" s="1"/>
      <c r="UWP222" s="1"/>
      <c r="UWQ222" s="1"/>
      <c r="UWR222" s="1"/>
      <c r="UWS222" s="1"/>
      <c r="UWT222" s="1"/>
      <c r="UWU222" s="1"/>
      <c r="UWV222" s="1"/>
      <c r="UWW222" s="1"/>
      <c r="UWX222" s="1"/>
      <c r="UWY222" s="1"/>
      <c r="UWZ222" s="1"/>
      <c r="UXA222" s="1"/>
      <c r="UXB222" s="1"/>
      <c r="UXC222" s="1"/>
      <c r="UXD222" s="1"/>
      <c r="UXE222" s="1"/>
      <c r="UXF222" s="1"/>
      <c r="UXG222" s="1"/>
      <c r="UXH222" s="1"/>
      <c r="UXI222" s="1"/>
      <c r="UXJ222" s="1"/>
      <c r="UXK222" s="1"/>
      <c r="UXL222" s="1"/>
      <c r="UXM222" s="1"/>
      <c r="UXN222" s="1"/>
      <c r="UXO222" s="1"/>
      <c r="UXP222" s="1"/>
      <c r="UXQ222" s="1"/>
      <c r="UXR222" s="1"/>
      <c r="UXS222" s="1"/>
      <c r="UXT222" s="1"/>
      <c r="UXU222" s="1"/>
      <c r="UXV222" s="1"/>
      <c r="UXW222" s="1"/>
      <c r="UXX222" s="1"/>
      <c r="UXY222" s="1"/>
      <c r="UXZ222" s="1"/>
      <c r="UYA222" s="1"/>
      <c r="UYB222" s="1"/>
      <c r="UYC222" s="1"/>
      <c r="UYD222" s="1"/>
      <c r="UYE222" s="1"/>
      <c r="UYF222" s="1"/>
      <c r="UYG222" s="1"/>
      <c r="UYH222" s="1"/>
      <c r="UYI222" s="1"/>
      <c r="UYJ222" s="1"/>
      <c r="UYK222" s="1"/>
      <c r="UYL222" s="1"/>
      <c r="UYM222" s="1"/>
      <c r="UYN222" s="1"/>
      <c r="UYO222" s="1"/>
      <c r="UYP222" s="1"/>
      <c r="UYQ222" s="1"/>
      <c r="UYR222" s="1"/>
      <c r="UYS222" s="1"/>
      <c r="UYT222" s="1"/>
      <c r="UYU222" s="1"/>
      <c r="UYV222" s="1"/>
      <c r="UYW222" s="1"/>
      <c r="UYX222" s="1"/>
      <c r="UYY222" s="1"/>
      <c r="UYZ222" s="1"/>
      <c r="UZA222" s="1"/>
      <c r="UZB222" s="1"/>
      <c r="UZC222" s="1"/>
      <c r="UZD222" s="1"/>
      <c r="UZE222" s="1"/>
      <c r="UZF222" s="1"/>
      <c r="UZG222" s="1"/>
      <c r="UZH222" s="1"/>
      <c r="UZI222" s="1"/>
      <c r="UZJ222" s="1"/>
      <c r="UZK222" s="1"/>
      <c r="UZL222" s="1"/>
      <c r="UZM222" s="1"/>
      <c r="UZN222" s="1"/>
      <c r="UZO222" s="1"/>
      <c r="UZP222" s="1"/>
      <c r="UZQ222" s="1"/>
      <c r="UZR222" s="1"/>
      <c r="UZS222" s="1"/>
      <c r="UZT222" s="1"/>
      <c r="UZU222" s="1"/>
      <c r="UZV222" s="1"/>
      <c r="UZW222" s="1"/>
      <c r="UZX222" s="1"/>
      <c r="UZY222" s="1"/>
      <c r="UZZ222" s="1"/>
      <c r="VAA222" s="1"/>
      <c r="VAB222" s="1"/>
      <c r="VAC222" s="1"/>
      <c r="VAD222" s="1"/>
      <c r="VAE222" s="1"/>
      <c r="VAF222" s="1"/>
      <c r="VAG222" s="1"/>
      <c r="VAH222" s="1"/>
      <c r="VAI222" s="1"/>
      <c r="VAJ222" s="1"/>
      <c r="VAK222" s="1"/>
      <c r="VAL222" s="1"/>
      <c r="VAM222" s="1"/>
      <c r="VAN222" s="1"/>
      <c r="VAO222" s="1"/>
      <c r="VAP222" s="1"/>
      <c r="VAQ222" s="1"/>
      <c r="VAR222" s="1"/>
      <c r="VAS222" s="1"/>
      <c r="VAT222" s="1"/>
      <c r="VAU222" s="1"/>
      <c r="VAV222" s="1"/>
      <c r="VAW222" s="1"/>
      <c r="VAX222" s="1"/>
      <c r="VAY222" s="1"/>
      <c r="VAZ222" s="1"/>
      <c r="VBA222" s="1"/>
      <c r="VBB222" s="1"/>
      <c r="VBC222" s="1"/>
      <c r="VBD222" s="1"/>
      <c r="VBE222" s="1"/>
      <c r="VBF222" s="1"/>
      <c r="VBG222" s="1"/>
      <c r="VBH222" s="1"/>
      <c r="VBI222" s="1"/>
      <c r="VBJ222" s="1"/>
      <c r="VBK222" s="1"/>
      <c r="VBL222" s="1"/>
      <c r="VBM222" s="1"/>
      <c r="VBN222" s="1"/>
      <c r="VBO222" s="1"/>
      <c r="VBP222" s="1"/>
      <c r="VBQ222" s="1"/>
      <c r="VBR222" s="1"/>
      <c r="VBS222" s="1"/>
      <c r="VBT222" s="1"/>
      <c r="VBU222" s="1"/>
      <c r="VBV222" s="1"/>
      <c r="VBW222" s="1"/>
      <c r="VBX222" s="1"/>
      <c r="VBY222" s="1"/>
      <c r="VBZ222" s="1"/>
      <c r="VCA222" s="1"/>
      <c r="VCB222" s="1"/>
      <c r="VCC222" s="1"/>
      <c r="VCD222" s="1"/>
      <c r="VCE222" s="1"/>
      <c r="VCF222" s="1"/>
      <c r="VCG222" s="1"/>
      <c r="VCH222" s="1"/>
      <c r="VCI222" s="1"/>
      <c r="VCJ222" s="1"/>
      <c r="VCK222" s="1"/>
      <c r="VCL222" s="1"/>
      <c r="VCM222" s="1"/>
      <c r="VCN222" s="1"/>
      <c r="VCO222" s="1"/>
      <c r="VCP222" s="1"/>
      <c r="VCQ222" s="1"/>
      <c r="VCR222" s="1"/>
      <c r="VCS222" s="1"/>
      <c r="VCT222" s="1"/>
      <c r="VCU222" s="1"/>
      <c r="VCV222" s="1"/>
      <c r="VCW222" s="1"/>
      <c r="VCX222" s="1"/>
      <c r="VCY222" s="1"/>
      <c r="VCZ222" s="1"/>
      <c r="VDA222" s="1"/>
      <c r="VDB222" s="1"/>
      <c r="VDC222" s="1"/>
      <c r="VDD222" s="1"/>
      <c r="VDE222" s="1"/>
      <c r="VDF222" s="1"/>
      <c r="VDG222" s="1"/>
      <c r="VDH222" s="1"/>
      <c r="VDI222" s="1"/>
      <c r="VDJ222" s="1"/>
      <c r="VDK222" s="1"/>
      <c r="VDL222" s="1"/>
      <c r="VDM222" s="1"/>
      <c r="VDN222" s="1"/>
      <c r="VDO222" s="1"/>
      <c r="VDP222" s="1"/>
      <c r="VDQ222" s="1"/>
      <c r="VDR222" s="1"/>
      <c r="VDS222" s="1"/>
      <c r="VDT222" s="1"/>
      <c r="VDU222" s="1"/>
      <c r="VDV222" s="1"/>
      <c r="VDW222" s="1"/>
      <c r="VDX222" s="1"/>
      <c r="VDY222" s="1"/>
      <c r="VDZ222" s="1"/>
      <c r="VEA222" s="1"/>
      <c r="VEB222" s="1"/>
      <c r="VEC222" s="1"/>
      <c r="VED222" s="1"/>
      <c r="VEE222" s="1"/>
      <c r="VEF222" s="1"/>
      <c r="VEG222" s="1"/>
      <c r="VEH222" s="1"/>
      <c r="VEI222" s="1"/>
      <c r="VEJ222" s="1"/>
      <c r="VEK222" s="1"/>
      <c r="VEL222" s="1"/>
      <c r="VEM222" s="1"/>
      <c r="VEN222" s="1"/>
      <c r="VEO222" s="1"/>
      <c r="VEP222" s="1"/>
      <c r="VEQ222" s="1"/>
      <c r="VER222" s="1"/>
      <c r="VES222" s="1"/>
      <c r="VET222" s="1"/>
      <c r="VEU222" s="1"/>
      <c r="VEV222" s="1"/>
      <c r="VEW222" s="1"/>
      <c r="VEX222" s="1"/>
      <c r="VEY222" s="1"/>
      <c r="VEZ222" s="1"/>
      <c r="VFA222" s="1"/>
      <c r="VFB222" s="1"/>
      <c r="VFC222" s="1"/>
      <c r="VFD222" s="1"/>
      <c r="VFE222" s="1"/>
      <c r="VFF222" s="1"/>
      <c r="VFG222" s="1"/>
      <c r="VFH222" s="1"/>
      <c r="VFI222" s="1"/>
      <c r="VFJ222" s="1"/>
      <c r="VFK222" s="1"/>
      <c r="VFL222" s="1"/>
      <c r="VFM222" s="1"/>
      <c r="VFN222" s="1"/>
      <c r="VFO222" s="1"/>
      <c r="VFP222" s="1"/>
      <c r="VFQ222" s="1"/>
      <c r="VFR222" s="1"/>
      <c r="VFS222" s="1"/>
      <c r="VFT222" s="1"/>
      <c r="VFU222" s="1"/>
      <c r="VFV222" s="1"/>
      <c r="VFW222" s="1"/>
      <c r="VFX222" s="1"/>
      <c r="VFY222" s="1"/>
      <c r="VFZ222" s="1"/>
      <c r="VGA222" s="1"/>
      <c r="VGB222" s="1"/>
      <c r="VGC222" s="1"/>
      <c r="VGD222" s="1"/>
      <c r="VGE222" s="1"/>
      <c r="VGF222" s="1"/>
      <c r="VGG222" s="1"/>
      <c r="VGH222" s="1"/>
      <c r="VGI222" s="1"/>
      <c r="VGJ222" s="1"/>
      <c r="VGK222" s="1"/>
      <c r="VGL222" s="1"/>
      <c r="VGM222" s="1"/>
      <c r="VGN222" s="1"/>
      <c r="VGO222" s="1"/>
      <c r="VGP222" s="1"/>
      <c r="VGQ222" s="1"/>
      <c r="VGR222" s="1"/>
      <c r="VGS222" s="1"/>
      <c r="VGT222" s="1"/>
      <c r="VGU222" s="1"/>
      <c r="VGV222" s="1"/>
      <c r="VGW222" s="1"/>
      <c r="VGX222" s="1"/>
      <c r="VGY222" s="1"/>
      <c r="VGZ222" s="1"/>
      <c r="VHA222" s="1"/>
      <c r="VHB222" s="1"/>
      <c r="VHC222" s="1"/>
      <c r="VHD222" s="1"/>
      <c r="VHE222" s="1"/>
      <c r="VHF222" s="1"/>
      <c r="VHG222" s="1"/>
      <c r="VHH222" s="1"/>
      <c r="VHI222" s="1"/>
      <c r="VHJ222" s="1"/>
      <c r="VHK222" s="1"/>
      <c r="VHL222" s="1"/>
      <c r="VHM222" s="1"/>
      <c r="VHN222" s="1"/>
      <c r="VHO222" s="1"/>
      <c r="VHP222" s="1"/>
      <c r="VHQ222" s="1"/>
      <c r="VHR222" s="1"/>
      <c r="VHS222" s="1"/>
      <c r="VHT222" s="1"/>
      <c r="VHU222" s="1"/>
      <c r="VHV222" s="1"/>
      <c r="VHW222" s="1"/>
      <c r="VHX222" s="1"/>
      <c r="VHY222" s="1"/>
      <c r="VHZ222" s="1"/>
      <c r="VIA222" s="1"/>
      <c r="VIB222" s="1"/>
      <c r="VIC222" s="1"/>
      <c r="VID222" s="1"/>
      <c r="VIE222" s="1"/>
      <c r="VIF222" s="1"/>
      <c r="VIG222" s="1"/>
      <c r="VIH222" s="1"/>
      <c r="VII222" s="1"/>
      <c r="VIJ222" s="1"/>
      <c r="VIK222" s="1"/>
      <c r="VIL222" s="1"/>
      <c r="VIM222" s="1"/>
      <c r="VIN222" s="1"/>
      <c r="VIO222" s="1"/>
      <c r="VIP222" s="1"/>
      <c r="VIQ222" s="1"/>
      <c r="VIR222" s="1"/>
      <c r="VIS222" s="1"/>
      <c r="VIT222" s="1"/>
      <c r="VIU222" s="1"/>
      <c r="VIV222" s="1"/>
      <c r="VIW222" s="1"/>
      <c r="VIX222" s="1"/>
      <c r="VIY222" s="1"/>
      <c r="VIZ222" s="1"/>
      <c r="VJA222" s="1"/>
      <c r="VJB222" s="1"/>
      <c r="VJC222" s="1"/>
      <c r="VJD222" s="1"/>
      <c r="VJE222" s="1"/>
      <c r="VJF222" s="1"/>
      <c r="VJG222" s="1"/>
      <c r="VJH222" s="1"/>
      <c r="VJI222" s="1"/>
      <c r="VJJ222" s="1"/>
      <c r="VJK222" s="1"/>
      <c r="VJL222" s="1"/>
      <c r="VJM222" s="1"/>
      <c r="VJN222" s="1"/>
      <c r="VJO222" s="1"/>
      <c r="VJP222" s="1"/>
      <c r="VJQ222" s="1"/>
      <c r="VJR222" s="1"/>
      <c r="VJS222" s="1"/>
      <c r="VJT222" s="1"/>
      <c r="VJU222" s="1"/>
      <c r="VJV222" s="1"/>
      <c r="VJW222" s="1"/>
      <c r="VJX222" s="1"/>
      <c r="VJY222" s="1"/>
      <c r="VJZ222" s="1"/>
      <c r="VKA222" s="1"/>
      <c r="VKB222" s="1"/>
      <c r="VKC222" s="1"/>
      <c r="VKD222" s="1"/>
      <c r="VKE222" s="1"/>
      <c r="VKF222" s="1"/>
      <c r="VKG222" s="1"/>
      <c r="VKH222" s="1"/>
      <c r="VKI222" s="1"/>
      <c r="VKJ222" s="1"/>
      <c r="VKK222" s="1"/>
      <c r="VKL222" s="1"/>
      <c r="VKM222" s="1"/>
      <c r="VKN222" s="1"/>
      <c r="VKO222" s="1"/>
      <c r="VKP222" s="1"/>
      <c r="VKQ222" s="1"/>
      <c r="VKR222" s="1"/>
      <c r="VKS222" s="1"/>
      <c r="VKT222" s="1"/>
      <c r="VKU222" s="1"/>
      <c r="VKV222" s="1"/>
      <c r="VKW222" s="1"/>
      <c r="VKX222" s="1"/>
      <c r="VKY222" s="1"/>
      <c r="VKZ222" s="1"/>
      <c r="VLA222" s="1"/>
      <c r="VLB222" s="1"/>
      <c r="VLC222" s="1"/>
      <c r="VLD222" s="1"/>
      <c r="VLE222" s="1"/>
      <c r="VLF222" s="1"/>
      <c r="VLG222" s="1"/>
      <c r="VLH222" s="1"/>
      <c r="VLI222" s="1"/>
      <c r="VLJ222" s="1"/>
      <c r="VLK222" s="1"/>
      <c r="VLL222" s="1"/>
      <c r="VLM222" s="1"/>
      <c r="VLN222" s="1"/>
      <c r="VLO222" s="1"/>
      <c r="VLP222" s="1"/>
      <c r="VLQ222" s="1"/>
      <c r="VLR222" s="1"/>
      <c r="VLS222" s="1"/>
      <c r="VLT222" s="1"/>
      <c r="VLU222" s="1"/>
      <c r="VLV222" s="1"/>
      <c r="VLW222" s="1"/>
      <c r="VLX222" s="1"/>
      <c r="VLY222" s="1"/>
      <c r="VLZ222" s="1"/>
      <c r="VMA222" s="1"/>
      <c r="VMB222" s="1"/>
      <c r="VMC222" s="1"/>
      <c r="VMD222" s="1"/>
      <c r="VME222" s="1"/>
      <c r="VMF222" s="1"/>
      <c r="VMG222" s="1"/>
      <c r="VMH222" s="1"/>
      <c r="VMI222" s="1"/>
      <c r="VMJ222" s="1"/>
      <c r="VMK222" s="1"/>
      <c r="VML222" s="1"/>
      <c r="VMM222" s="1"/>
      <c r="VMN222" s="1"/>
      <c r="VMO222" s="1"/>
      <c r="VMP222" s="1"/>
      <c r="VMQ222" s="1"/>
      <c r="VMR222" s="1"/>
      <c r="VMS222" s="1"/>
      <c r="VMT222" s="1"/>
      <c r="VMU222" s="1"/>
      <c r="VMV222" s="1"/>
      <c r="VMW222" s="1"/>
      <c r="VMX222" s="1"/>
      <c r="VMY222" s="1"/>
      <c r="VMZ222" s="1"/>
      <c r="VNA222" s="1"/>
      <c r="VNB222" s="1"/>
      <c r="VNC222" s="1"/>
      <c r="VND222" s="1"/>
      <c r="VNE222" s="1"/>
      <c r="VNF222" s="1"/>
      <c r="VNG222" s="1"/>
      <c r="VNH222" s="1"/>
      <c r="VNI222" s="1"/>
      <c r="VNJ222" s="1"/>
      <c r="VNK222" s="1"/>
      <c r="VNL222" s="1"/>
      <c r="VNM222" s="1"/>
      <c r="VNN222" s="1"/>
      <c r="VNO222" s="1"/>
      <c r="VNP222" s="1"/>
      <c r="VNQ222" s="1"/>
      <c r="VNR222" s="1"/>
      <c r="VNS222" s="1"/>
      <c r="VNT222" s="1"/>
      <c r="VNU222" s="1"/>
      <c r="VNV222" s="1"/>
      <c r="VNW222" s="1"/>
      <c r="VNX222" s="1"/>
      <c r="VNY222" s="1"/>
      <c r="VNZ222" s="1"/>
      <c r="VOA222" s="1"/>
      <c r="VOB222" s="1"/>
      <c r="VOC222" s="1"/>
      <c r="VOD222" s="1"/>
      <c r="VOE222" s="1"/>
      <c r="VOF222" s="1"/>
      <c r="VOG222" s="1"/>
      <c r="VOH222" s="1"/>
      <c r="VOI222" s="1"/>
      <c r="VOJ222" s="1"/>
      <c r="VOK222" s="1"/>
      <c r="VOL222" s="1"/>
      <c r="VOM222" s="1"/>
      <c r="VON222" s="1"/>
      <c r="VOO222" s="1"/>
      <c r="VOP222" s="1"/>
      <c r="VOQ222" s="1"/>
      <c r="VOR222" s="1"/>
      <c r="VOS222" s="1"/>
      <c r="VOT222" s="1"/>
      <c r="VOU222" s="1"/>
      <c r="VOV222" s="1"/>
      <c r="VOW222" s="1"/>
      <c r="VOX222" s="1"/>
      <c r="VOY222" s="1"/>
      <c r="VOZ222" s="1"/>
      <c r="VPA222" s="1"/>
      <c r="VPB222" s="1"/>
      <c r="VPC222" s="1"/>
      <c r="VPD222" s="1"/>
      <c r="VPE222" s="1"/>
      <c r="VPF222" s="1"/>
      <c r="VPG222" s="1"/>
      <c r="VPH222" s="1"/>
      <c r="VPI222" s="1"/>
      <c r="VPJ222" s="1"/>
      <c r="VPK222" s="1"/>
      <c r="VPL222" s="1"/>
      <c r="VPM222" s="1"/>
      <c r="VPN222" s="1"/>
      <c r="VPO222" s="1"/>
      <c r="VPP222" s="1"/>
      <c r="VPQ222" s="1"/>
      <c r="VPR222" s="1"/>
      <c r="VPS222" s="1"/>
      <c r="VPT222" s="1"/>
      <c r="VPU222" s="1"/>
      <c r="VPV222" s="1"/>
      <c r="VPW222" s="1"/>
      <c r="VPX222" s="1"/>
      <c r="VPY222" s="1"/>
      <c r="VPZ222" s="1"/>
      <c r="VQA222" s="1"/>
      <c r="VQB222" s="1"/>
      <c r="VQC222" s="1"/>
      <c r="VQD222" s="1"/>
      <c r="VQE222" s="1"/>
      <c r="VQF222" s="1"/>
      <c r="VQG222" s="1"/>
      <c r="VQH222" s="1"/>
      <c r="VQI222" s="1"/>
      <c r="VQJ222" s="1"/>
      <c r="VQK222" s="1"/>
      <c r="VQL222" s="1"/>
      <c r="VQM222" s="1"/>
      <c r="VQN222" s="1"/>
      <c r="VQO222" s="1"/>
      <c r="VQP222" s="1"/>
      <c r="VQQ222" s="1"/>
      <c r="VQR222" s="1"/>
      <c r="VQS222" s="1"/>
      <c r="VQT222" s="1"/>
      <c r="VQU222" s="1"/>
      <c r="VQV222" s="1"/>
      <c r="VQW222" s="1"/>
      <c r="VQX222" s="1"/>
      <c r="VQY222" s="1"/>
      <c r="VQZ222" s="1"/>
      <c r="VRA222" s="1"/>
      <c r="VRB222" s="1"/>
      <c r="VRC222" s="1"/>
      <c r="VRD222" s="1"/>
      <c r="VRE222" s="1"/>
      <c r="VRF222" s="1"/>
      <c r="VRG222" s="1"/>
      <c r="VRH222" s="1"/>
      <c r="VRI222" s="1"/>
      <c r="VRJ222" s="1"/>
      <c r="VRK222" s="1"/>
      <c r="VRL222" s="1"/>
      <c r="VRM222" s="1"/>
      <c r="VRN222" s="1"/>
      <c r="VRO222" s="1"/>
      <c r="VRP222" s="1"/>
      <c r="VRQ222" s="1"/>
      <c r="VRR222" s="1"/>
      <c r="VRS222" s="1"/>
      <c r="VRT222" s="1"/>
      <c r="VRU222" s="1"/>
      <c r="VRV222" s="1"/>
      <c r="VRW222" s="1"/>
      <c r="VRX222" s="1"/>
      <c r="VRY222" s="1"/>
      <c r="VRZ222" s="1"/>
      <c r="VSA222" s="1"/>
      <c r="VSB222" s="1"/>
      <c r="VSC222" s="1"/>
      <c r="VSD222" s="1"/>
      <c r="VSE222" s="1"/>
      <c r="VSF222" s="1"/>
      <c r="VSG222" s="1"/>
      <c r="VSH222" s="1"/>
      <c r="VSI222" s="1"/>
      <c r="VSJ222" s="1"/>
      <c r="VSK222" s="1"/>
      <c r="VSL222" s="1"/>
      <c r="VSM222" s="1"/>
      <c r="VSN222" s="1"/>
      <c r="VSO222" s="1"/>
      <c r="VSP222" s="1"/>
      <c r="VSQ222" s="1"/>
      <c r="VSR222" s="1"/>
      <c r="VSS222" s="1"/>
      <c r="VST222" s="1"/>
      <c r="VSU222" s="1"/>
      <c r="VSV222" s="1"/>
      <c r="VSW222" s="1"/>
      <c r="VSX222" s="1"/>
      <c r="VSY222" s="1"/>
      <c r="VSZ222" s="1"/>
      <c r="VTA222" s="1"/>
      <c r="VTB222" s="1"/>
      <c r="VTC222" s="1"/>
      <c r="VTD222" s="1"/>
      <c r="VTE222" s="1"/>
      <c r="VTF222" s="1"/>
      <c r="VTG222" s="1"/>
      <c r="VTH222" s="1"/>
      <c r="VTI222" s="1"/>
      <c r="VTJ222" s="1"/>
      <c r="VTK222" s="1"/>
      <c r="VTL222" s="1"/>
      <c r="VTM222" s="1"/>
      <c r="VTN222" s="1"/>
      <c r="VTO222" s="1"/>
      <c r="VTP222" s="1"/>
      <c r="VTQ222" s="1"/>
      <c r="VTR222" s="1"/>
      <c r="VTS222" s="1"/>
      <c r="VTT222" s="1"/>
      <c r="VTU222" s="1"/>
      <c r="VTV222" s="1"/>
      <c r="VTW222" s="1"/>
      <c r="VTX222" s="1"/>
      <c r="VTY222" s="1"/>
      <c r="VTZ222" s="1"/>
      <c r="VUA222" s="1"/>
      <c r="VUB222" s="1"/>
      <c r="VUC222" s="1"/>
      <c r="VUD222" s="1"/>
      <c r="VUE222" s="1"/>
      <c r="VUF222" s="1"/>
      <c r="VUG222" s="1"/>
      <c r="VUH222" s="1"/>
      <c r="VUI222" s="1"/>
      <c r="VUJ222" s="1"/>
      <c r="VUK222" s="1"/>
      <c r="VUL222" s="1"/>
      <c r="VUM222" s="1"/>
      <c r="VUN222" s="1"/>
      <c r="VUO222" s="1"/>
      <c r="VUP222" s="1"/>
      <c r="VUQ222" s="1"/>
      <c r="VUR222" s="1"/>
      <c r="VUS222" s="1"/>
      <c r="VUT222" s="1"/>
      <c r="VUU222" s="1"/>
      <c r="VUV222" s="1"/>
      <c r="VUW222" s="1"/>
      <c r="VUX222" s="1"/>
      <c r="VUY222" s="1"/>
      <c r="VUZ222" s="1"/>
      <c r="VVA222" s="1"/>
      <c r="VVB222" s="1"/>
      <c r="VVC222" s="1"/>
      <c r="VVD222" s="1"/>
      <c r="VVE222" s="1"/>
      <c r="VVF222" s="1"/>
      <c r="VVG222" s="1"/>
      <c r="VVH222" s="1"/>
      <c r="VVI222" s="1"/>
      <c r="VVJ222" s="1"/>
      <c r="VVK222" s="1"/>
      <c r="VVL222" s="1"/>
      <c r="VVM222" s="1"/>
      <c r="VVN222" s="1"/>
      <c r="VVO222" s="1"/>
      <c r="VVP222" s="1"/>
      <c r="VVQ222" s="1"/>
      <c r="VVR222" s="1"/>
      <c r="VVS222" s="1"/>
      <c r="VVT222" s="1"/>
      <c r="VVU222" s="1"/>
      <c r="VVV222" s="1"/>
      <c r="VVW222" s="1"/>
      <c r="VVX222" s="1"/>
      <c r="VVY222" s="1"/>
      <c r="VVZ222" s="1"/>
      <c r="VWA222" s="1"/>
      <c r="VWB222" s="1"/>
      <c r="VWC222" s="1"/>
      <c r="VWD222" s="1"/>
      <c r="VWE222" s="1"/>
      <c r="VWF222" s="1"/>
      <c r="VWG222" s="1"/>
      <c r="VWH222" s="1"/>
      <c r="VWI222" s="1"/>
      <c r="VWJ222" s="1"/>
      <c r="VWK222" s="1"/>
      <c r="VWL222" s="1"/>
      <c r="VWM222" s="1"/>
      <c r="VWN222" s="1"/>
      <c r="VWO222" s="1"/>
      <c r="VWP222" s="1"/>
      <c r="VWQ222" s="1"/>
      <c r="VWR222" s="1"/>
      <c r="VWS222" s="1"/>
      <c r="VWT222" s="1"/>
      <c r="VWU222" s="1"/>
      <c r="VWV222" s="1"/>
      <c r="VWW222" s="1"/>
      <c r="VWX222" s="1"/>
      <c r="VWY222" s="1"/>
      <c r="VWZ222" s="1"/>
      <c r="VXA222" s="1"/>
      <c r="VXB222" s="1"/>
      <c r="VXC222" s="1"/>
      <c r="VXD222" s="1"/>
      <c r="VXE222" s="1"/>
      <c r="VXF222" s="1"/>
      <c r="VXG222" s="1"/>
      <c r="VXH222" s="1"/>
      <c r="VXI222" s="1"/>
      <c r="VXJ222" s="1"/>
      <c r="VXK222" s="1"/>
      <c r="VXL222" s="1"/>
      <c r="VXM222" s="1"/>
      <c r="VXN222" s="1"/>
      <c r="VXO222" s="1"/>
      <c r="VXP222" s="1"/>
      <c r="VXQ222" s="1"/>
      <c r="VXR222" s="1"/>
      <c r="VXS222" s="1"/>
      <c r="VXT222" s="1"/>
      <c r="VXU222" s="1"/>
      <c r="VXV222" s="1"/>
      <c r="VXW222" s="1"/>
      <c r="VXX222" s="1"/>
      <c r="VXY222" s="1"/>
      <c r="VXZ222" s="1"/>
      <c r="VYA222" s="1"/>
      <c r="VYB222" s="1"/>
      <c r="VYC222" s="1"/>
      <c r="VYD222" s="1"/>
      <c r="VYE222" s="1"/>
      <c r="VYF222" s="1"/>
      <c r="VYG222" s="1"/>
      <c r="VYH222" s="1"/>
      <c r="VYI222" s="1"/>
      <c r="VYJ222" s="1"/>
      <c r="VYK222" s="1"/>
      <c r="VYL222" s="1"/>
      <c r="VYM222" s="1"/>
      <c r="VYN222" s="1"/>
      <c r="VYO222" s="1"/>
      <c r="VYP222" s="1"/>
      <c r="VYQ222" s="1"/>
      <c r="VYR222" s="1"/>
      <c r="VYS222" s="1"/>
      <c r="VYT222" s="1"/>
      <c r="VYU222" s="1"/>
      <c r="VYV222" s="1"/>
      <c r="VYW222" s="1"/>
      <c r="VYX222" s="1"/>
      <c r="VYY222" s="1"/>
      <c r="VYZ222" s="1"/>
      <c r="VZA222" s="1"/>
      <c r="VZB222" s="1"/>
      <c r="VZC222" s="1"/>
      <c r="VZD222" s="1"/>
      <c r="VZE222" s="1"/>
      <c r="VZF222" s="1"/>
      <c r="VZG222" s="1"/>
      <c r="VZH222" s="1"/>
      <c r="VZI222" s="1"/>
      <c r="VZJ222" s="1"/>
      <c r="VZK222" s="1"/>
      <c r="VZL222" s="1"/>
      <c r="VZM222" s="1"/>
      <c r="VZN222" s="1"/>
      <c r="VZO222" s="1"/>
      <c r="VZP222" s="1"/>
      <c r="VZQ222" s="1"/>
      <c r="VZR222" s="1"/>
      <c r="VZS222" s="1"/>
      <c r="VZT222" s="1"/>
      <c r="VZU222" s="1"/>
      <c r="VZV222" s="1"/>
      <c r="VZW222" s="1"/>
      <c r="VZX222" s="1"/>
      <c r="VZY222" s="1"/>
      <c r="VZZ222" s="1"/>
      <c r="WAA222" s="1"/>
      <c r="WAB222" s="1"/>
      <c r="WAC222" s="1"/>
      <c r="WAD222" s="1"/>
      <c r="WAE222" s="1"/>
      <c r="WAF222" s="1"/>
      <c r="WAG222" s="1"/>
      <c r="WAH222" s="1"/>
      <c r="WAI222" s="1"/>
      <c r="WAJ222" s="1"/>
      <c r="WAK222" s="1"/>
      <c r="WAL222" s="1"/>
      <c r="WAM222" s="1"/>
      <c r="WAN222" s="1"/>
      <c r="WAO222" s="1"/>
      <c r="WAP222" s="1"/>
      <c r="WAQ222" s="1"/>
      <c r="WAR222" s="1"/>
      <c r="WAS222" s="1"/>
      <c r="WAT222" s="1"/>
      <c r="WAU222" s="1"/>
      <c r="WAV222" s="1"/>
      <c r="WAW222" s="1"/>
      <c r="WAX222" s="1"/>
      <c r="WAY222" s="1"/>
      <c r="WAZ222" s="1"/>
      <c r="WBA222" s="1"/>
      <c r="WBB222" s="1"/>
      <c r="WBC222" s="1"/>
      <c r="WBD222" s="1"/>
      <c r="WBE222" s="1"/>
      <c r="WBF222" s="1"/>
      <c r="WBG222" s="1"/>
      <c r="WBH222" s="1"/>
      <c r="WBI222" s="1"/>
      <c r="WBJ222" s="1"/>
      <c r="WBK222" s="1"/>
      <c r="WBL222" s="1"/>
      <c r="WBM222" s="1"/>
      <c r="WBN222" s="1"/>
      <c r="WBO222" s="1"/>
      <c r="WBP222" s="1"/>
      <c r="WBQ222" s="1"/>
      <c r="WBR222" s="1"/>
      <c r="WBS222" s="1"/>
      <c r="WBT222" s="1"/>
      <c r="WBU222" s="1"/>
      <c r="WBV222" s="1"/>
      <c r="WBW222" s="1"/>
      <c r="WBX222" s="1"/>
      <c r="WBY222" s="1"/>
      <c r="WBZ222" s="1"/>
      <c r="WCA222" s="1"/>
      <c r="WCB222" s="1"/>
      <c r="WCC222" s="1"/>
      <c r="WCD222" s="1"/>
      <c r="WCE222" s="1"/>
      <c r="WCF222" s="1"/>
      <c r="WCG222" s="1"/>
      <c r="WCH222" s="1"/>
      <c r="WCI222" s="1"/>
      <c r="WCJ222" s="1"/>
      <c r="WCK222" s="1"/>
      <c r="WCL222" s="1"/>
      <c r="WCM222" s="1"/>
      <c r="WCN222" s="1"/>
      <c r="WCO222" s="1"/>
      <c r="WCP222" s="1"/>
      <c r="WCQ222" s="1"/>
      <c r="WCR222" s="1"/>
      <c r="WCS222" s="1"/>
      <c r="WCT222" s="1"/>
      <c r="WCU222" s="1"/>
      <c r="WCV222" s="1"/>
      <c r="WCW222" s="1"/>
      <c r="WCX222" s="1"/>
      <c r="WCY222" s="1"/>
      <c r="WCZ222" s="1"/>
      <c r="WDA222" s="1"/>
      <c r="WDB222" s="1"/>
      <c r="WDC222" s="1"/>
      <c r="WDD222" s="1"/>
      <c r="WDE222" s="1"/>
      <c r="WDF222" s="1"/>
      <c r="WDG222" s="1"/>
      <c r="WDH222" s="1"/>
      <c r="WDI222" s="1"/>
      <c r="WDJ222" s="1"/>
      <c r="WDK222" s="1"/>
      <c r="WDL222" s="1"/>
      <c r="WDM222" s="1"/>
      <c r="WDN222" s="1"/>
      <c r="WDO222" s="1"/>
      <c r="WDP222" s="1"/>
      <c r="WDQ222" s="1"/>
      <c r="WDR222" s="1"/>
      <c r="WDS222" s="1"/>
      <c r="WDT222" s="1"/>
      <c r="WDU222" s="1"/>
      <c r="WDV222" s="1"/>
      <c r="WDW222" s="1"/>
      <c r="WDX222" s="1"/>
      <c r="WDY222" s="1"/>
      <c r="WDZ222" s="1"/>
      <c r="WEA222" s="1"/>
      <c r="WEB222" s="1"/>
      <c r="WEC222" s="1"/>
      <c r="WED222" s="1"/>
      <c r="WEE222" s="1"/>
      <c r="WEF222" s="1"/>
      <c r="WEG222" s="1"/>
      <c r="WEH222" s="1"/>
      <c r="WEI222" s="1"/>
      <c r="WEJ222" s="1"/>
      <c r="WEK222" s="1"/>
      <c r="WEL222" s="1"/>
      <c r="WEM222" s="1"/>
      <c r="WEN222" s="1"/>
      <c r="WEO222" s="1"/>
      <c r="WEP222" s="1"/>
      <c r="WEQ222" s="1"/>
      <c r="WER222" s="1"/>
      <c r="WES222" s="1"/>
      <c r="WET222" s="1"/>
      <c r="WEU222" s="1"/>
      <c r="WEV222" s="1"/>
      <c r="WEW222" s="1"/>
      <c r="WEX222" s="1"/>
      <c r="WEY222" s="1"/>
      <c r="WEZ222" s="1"/>
      <c r="WFA222" s="1"/>
      <c r="WFB222" s="1"/>
      <c r="WFC222" s="1"/>
      <c r="WFD222" s="1"/>
      <c r="WFE222" s="1"/>
      <c r="WFF222" s="1"/>
      <c r="WFG222" s="1"/>
      <c r="WFH222" s="1"/>
      <c r="WFI222" s="1"/>
      <c r="WFJ222" s="1"/>
      <c r="WFK222" s="1"/>
      <c r="WFL222" s="1"/>
      <c r="WFM222" s="1"/>
      <c r="WFN222" s="1"/>
      <c r="WFO222" s="1"/>
      <c r="WFP222" s="1"/>
      <c r="WFQ222" s="1"/>
      <c r="WFR222" s="1"/>
      <c r="WFS222" s="1"/>
      <c r="WFT222" s="1"/>
      <c r="WFU222" s="1"/>
      <c r="WFV222" s="1"/>
      <c r="WFW222" s="1"/>
      <c r="WFX222" s="1"/>
      <c r="WFY222" s="1"/>
      <c r="WFZ222" s="1"/>
      <c r="WGA222" s="1"/>
      <c r="WGB222" s="1"/>
      <c r="WGC222" s="1"/>
      <c r="WGD222" s="1"/>
      <c r="WGE222" s="1"/>
      <c r="WGF222" s="1"/>
      <c r="WGG222" s="1"/>
      <c r="WGH222" s="1"/>
      <c r="WGI222" s="1"/>
      <c r="WGJ222" s="1"/>
      <c r="WGK222" s="1"/>
      <c r="WGL222" s="1"/>
      <c r="WGM222" s="1"/>
      <c r="WGN222" s="1"/>
      <c r="WGO222" s="1"/>
      <c r="WGP222" s="1"/>
      <c r="WGQ222" s="1"/>
      <c r="WGR222" s="1"/>
      <c r="WGS222" s="1"/>
      <c r="WGT222" s="1"/>
      <c r="WGU222" s="1"/>
      <c r="WGV222" s="1"/>
      <c r="WGW222" s="1"/>
      <c r="WGX222" s="1"/>
      <c r="WGY222" s="1"/>
      <c r="WGZ222" s="1"/>
      <c r="WHA222" s="1"/>
      <c r="WHB222" s="1"/>
      <c r="WHC222" s="1"/>
      <c r="WHD222" s="1"/>
      <c r="WHE222" s="1"/>
      <c r="WHF222" s="1"/>
      <c r="WHG222" s="1"/>
      <c r="WHH222" s="1"/>
      <c r="WHI222" s="1"/>
      <c r="WHJ222" s="1"/>
      <c r="WHK222" s="1"/>
      <c r="WHL222" s="1"/>
      <c r="WHM222" s="1"/>
      <c r="WHN222" s="1"/>
      <c r="WHO222" s="1"/>
      <c r="WHP222" s="1"/>
      <c r="WHQ222" s="1"/>
      <c r="WHR222" s="1"/>
      <c r="WHS222" s="1"/>
      <c r="WHT222" s="1"/>
      <c r="WHU222" s="1"/>
      <c r="WHV222" s="1"/>
      <c r="WHW222" s="1"/>
      <c r="WHX222" s="1"/>
      <c r="WHY222" s="1"/>
      <c r="WHZ222" s="1"/>
      <c r="WIA222" s="1"/>
      <c r="WIB222" s="1"/>
      <c r="WIC222" s="1"/>
      <c r="WID222" s="1"/>
      <c r="WIE222" s="1"/>
      <c r="WIF222" s="1"/>
      <c r="WIG222" s="1"/>
      <c r="WIH222" s="1"/>
      <c r="WII222" s="1"/>
      <c r="WIJ222" s="1"/>
      <c r="WIK222" s="1"/>
      <c r="WIL222" s="1"/>
      <c r="WIM222" s="1"/>
      <c r="WIN222" s="1"/>
      <c r="WIO222" s="1"/>
      <c r="WIP222" s="1"/>
      <c r="WIQ222" s="1"/>
      <c r="WIR222" s="1"/>
      <c r="WIS222" s="1"/>
      <c r="WIT222" s="1"/>
      <c r="WIU222" s="1"/>
      <c r="WIV222" s="1"/>
      <c r="WIW222" s="1"/>
      <c r="WIX222" s="1"/>
      <c r="WIY222" s="1"/>
      <c r="WIZ222" s="1"/>
      <c r="WJA222" s="1"/>
      <c r="WJB222" s="1"/>
      <c r="WJC222" s="1"/>
      <c r="WJD222" s="1"/>
      <c r="WJE222" s="1"/>
      <c r="WJF222" s="1"/>
      <c r="WJG222" s="1"/>
      <c r="WJH222" s="1"/>
      <c r="WJI222" s="1"/>
      <c r="WJJ222" s="1"/>
      <c r="WJK222" s="1"/>
      <c r="WJL222" s="1"/>
      <c r="WJM222" s="1"/>
      <c r="WJN222" s="1"/>
      <c r="WJO222" s="1"/>
      <c r="WJP222" s="1"/>
      <c r="WJQ222" s="1"/>
      <c r="WJR222" s="1"/>
      <c r="WJS222" s="1"/>
      <c r="WJT222" s="1"/>
      <c r="WJU222" s="1"/>
      <c r="WJV222" s="1"/>
      <c r="WJW222" s="1"/>
      <c r="WJX222" s="1"/>
      <c r="WJY222" s="1"/>
      <c r="WJZ222" s="1"/>
      <c r="WKA222" s="1"/>
      <c r="WKB222" s="1"/>
      <c r="WKC222" s="1"/>
      <c r="WKD222" s="1"/>
      <c r="WKE222" s="1"/>
      <c r="WKF222" s="1"/>
      <c r="WKG222" s="1"/>
      <c r="WKH222" s="1"/>
      <c r="WKI222" s="1"/>
      <c r="WKJ222" s="1"/>
      <c r="WKK222" s="1"/>
      <c r="WKL222" s="1"/>
      <c r="WKM222" s="1"/>
      <c r="WKN222" s="1"/>
      <c r="WKO222" s="1"/>
      <c r="WKP222" s="1"/>
      <c r="WKQ222" s="1"/>
      <c r="WKR222" s="1"/>
      <c r="WKS222" s="1"/>
      <c r="WKT222" s="1"/>
      <c r="WKU222" s="1"/>
      <c r="WKV222" s="1"/>
      <c r="WKW222" s="1"/>
      <c r="WKX222" s="1"/>
      <c r="WKY222" s="1"/>
      <c r="WKZ222" s="1"/>
      <c r="WLA222" s="1"/>
      <c r="WLB222" s="1"/>
      <c r="WLC222" s="1"/>
      <c r="WLD222" s="1"/>
      <c r="WLE222" s="1"/>
      <c r="WLF222" s="1"/>
      <c r="WLG222" s="1"/>
      <c r="WLH222" s="1"/>
      <c r="WLI222" s="1"/>
      <c r="WLJ222" s="1"/>
      <c r="WLK222" s="1"/>
      <c r="WLL222" s="1"/>
      <c r="WLM222" s="1"/>
      <c r="WLN222" s="1"/>
      <c r="WLO222" s="1"/>
      <c r="WLP222" s="1"/>
      <c r="WLQ222" s="1"/>
      <c r="WLR222" s="1"/>
      <c r="WLS222" s="1"/>
      <c r="WLT222" s="1"/>
      <c r="WLU222" s="1"/>
      <c r="WLV222" s="1"/>
      <c r="WLW222" s="1"/>
      <c r="WLX222" s="1"/>
      <c r="WLY222" s="1"/>
      <c r="WLZ222" s="1"/>
      <c r="WMA222" s="1"/>
      <c r="WMB222" s="1"/>
      <c r="WMC222" s="1"/>
      <c r="WMD222" s="1"/>
      <c r="WME222" s="1"/>
      <c r="WMF222" s="1"/>
      <c r="WMG222" s="1"/>
      <c r="WMH222" s="1"/>
      <c r="WMI222" s="1"/>
      <c r="WMJ222" s="1"/>
      <c r="WMK222" s="1"/>
      <c r="WML222" s="1"/>
      <c r="WMM222" s="1"/>
      <c r="WMN222" s="1"/>
      <c r="WMO222" s="1"/>
      <c r="WMP222" s="1"/>
      <c r="WMQ222" s="1"/>
      <c r="WMR222" s="1"/>
      <c r="WMS222" s="1"/>
      <c r="WMT222" s="1"/>
      <c r="WMU222" s="1"/>
      <c r="WMV222" s="1"/>
      <c r="WMW222" s="1"/>
      <c r="WMX222" s="1"/>
      <c r="WMY222" s="1"/>
      <c r="WMZ222" s="1"/>
      <c r="WNA222" s="1"/>
      <c r="WNB222" s="1"/>
      <c r="WNC222" s="1"/>
      <c r="WND222" s="1"/>
      <c r="WNE222" s="1"/>
      <c r="WNF222" s="1"/>
      <c r="WNG222" s="1"/>
      <c r="WNH222" s="1"/>
      <c r="WNI222" s="1"/>
      <c r="WNJ222" s="1"/>
      <c r="WNK222" s="1"/>
      <c r="WNL222" s="1"/>
      <c r="WNM222" s="1"/>
      <c r="WNN222" s="1"/>
      <c r="WNO222" s="1"/>
      <c r="WNP222" s="1"/>
      <c r="WNQ222" s="1"/>
      <c r="WNR222" s="1"/>
      <c r="WNS222" s="1"/>
      <c r="WNT222" s="1"/>
      <c r="WNU222" s="1"/>
      <c r="WNV222" s="1"/>
      <c r="WNW222" s="1"/>
      <c r="WNX222" s="1"/>
      <c r="WNY222" s="1"/>
      <c r="WNZ222" s="1"/>
      <c r="WOA222" s="1"/>
      <c r="WOB222" s="1"/>
      <c r="WOC222" s="1"/>
      <c r="WOD222" s="1"/>
      <c r="WOE222" s="1"/>
      <c r="WOF222" s="1"/>
      <c r="WOG222" s="1"/>
      <c r="WOH222" s="1"/>
      <c r="WOI222" s="1"/>
      <c r="WOJ222" s="1"/>
      <c r="WOK222" s="1"/>
      <c r="WOL222" s="1"/>
      <c r="WOM222" s="1"/>
      <c r="WON222" s="1"/>
      <c r="WOO222" s="1"/>
      <c r="WOP222" s="1"/>
      <c r="WOQ222" s="1"/>
      <c r="WOR222" s="1"/>
      <c r="WOS222" s="1"/>
      <c r="WOT222" s="1"/>
      <c r="WOU222" s="1"/>
      <c r="WOV222" s="1"/>
      <c r="WOW222" s="1"/>
      <c r="WOX222" s="1"/>
      <c r="WOY222" s="1"/>
      <c r="WOZ222" s="1"/>
      <c r="WPA222" s="1"/>
      <c r="WPB222" s="1"/>
      <c r="WPC222" s="1"/>
      <c r="WPD222" s="1"/>
      <c r="WPE222" s="1"/>
      <c r="WPF222" s="1"/>
      <c r="WPG222" s="1"/>
      <c r="WPH222" s="1"/>
      <c r="WPI222" s="1"/>
      <c r="WPJ222" s="1"/>
      <c r="WPK222" s="1"/>
      <c r="WPL222" s="1"/>
      <c r="WPM222" s="1"/>
      <c r="WPN222" s="1"/>
      <c r="WPO222" s="1"/>
      <c r="WPP222" s="1"/>
      <c r="WPQ222" s="1"/>
      <c r="WPR222" s="1"/>
      <c r="WPS222" s="1"/>
      <c r="WPT222" s="1"/>
      <c r="WPU222" s="1"/>
      <c r="WPV222" s="1"/>
      <c r="WPW222" s="1"/>
      <c r="WPX222" s="1"/>
      <c r="WPY222" s="1"/>
      <c r="WPZ222" s="1"/>
      <c r="WQA222" s="1"/>
      <c r="WQB222" s="1"/>
      <c r="WQC222" s="1"/>
      <c r="WQD222" s="1"/>
      <c r="WQE222" s="1"/>
      <c r="WQF222" s="1"/>
      <c r="WQG222" s="1"/>
      <c r="WQH222" s="1"/>
      <c r="WQI222" s="1"/>
      <c r="WQJ222" s="1"/>
      <c r="WQK222" s="1"/>
      <c r="WQL222" s="1"/>
      <c r="WQM222" s="1"/>
      <c r="WQN222" s="1"/>
      <c r="WQO222" s="1"/>
      <c r="WQP222" s="1"/>
      <c r="WQQ222" s="1"/>
      <c r="WQR222" s="1"/>
      <c r="WQS222" s="1"/>
      <c r="WQT222" s="1"/>
      <c r="WQU222" s="1"/>
      <c r="WQV222" s="1"/>
      <c r="WQW222" s="1"/>
      <c r="WQX222" s="1"/>
      <c r="WQY222" s="1"/>
      <c r="WQZ222" s="1"/>
      <c r="WRA222" s="1"/>
      <c r="WRB222" s="1"/>
      <c r="WRC222" s="1"/>
      <c r="WRD222" s="1"/>
      <c r="WRE222" s="1"/>
      <c r="WRF222" s="1"/>
      <c r="WRG222" s="1"/>
      <c r="WRH222" s="1"/>
      <c r="WRI222" s="1"/>
      <c r="WRJ222" s="1"/>
      <c r="WRK222" s="1"/>
      <c r="WRL222" s="1"/>
      <c r="WRM222" s="1"/>
      <c r="WRN222" s="1"/>
      <c r="WRO222" s="1"/>
      <c r="WRP222" s="1"/>
      <c r="WRQ222" s="1"/>
      <c r="WRR222" s="1"/>
      <c r="WRS222" s="1"/>
      <c r="WRT222" s="1"/>
      <c r="WRU222" s="1"/>
      <c r="WRV222" s="1"/>
      <c r="WRW222" s="1"/>
      <c r="WRX222" s="1"/>
      <c r="WRY222" s="1"/>
      <c r="WRZ222" s="1"/>
      <c r="WSA222" s="1"/>
      <c r="WSB222" s="1"/>
      <c r="WSC222" s="1"/>
      <c r="WSD222" s="1"/>
      <c r="WSE222" s="1"/>
      <c r="WSF222" s="1"/>
      <c r="WSG222" s="1"/>
      <c r="WSH222" s="1"/>
      <c r="WSI222" s="1"/>
      <c r="WSJ222" s="1"/>
      <c r="WSK222" s="1"/>
      <c r="WSL222" s="1"/>
      <c r="WSM222" s="1"/>
      <c r="WSN222" s="1"/>
      <c r="WSO222" s="1"/>
      <c r="WSP222" s="1"/>
      <c r="WSQ222" s="1"/>
      <c r="WSR222" s="1"/>
      <c r="WSS222" s="1"/>
      <c r="WST222" s="1"/>
      <c r="WSU222" s="1"/>
      <c r="WSV222" s="1"/>
      <c r="WSW222" s="1"/>
      <c r="WSX222" s="1"/>
      <c r="WSY222" s="1"/>
      <c r="WSZ222" s="1"/>
      <c r="WTA222" s="1"/>
      <c r="WTB222" s="1"/>
      <c r="WTC222" s="1"/>
      <c r="WTD222" s="1"/>
      <c r="WTE222" s="1"/>
      <c r="WTF222" s="1"/>
      <c r="WTG222" s="1"/>
      <c r="WTH222" s="1"/>
      <c r="WTI222" s="1"/>
      <c r="WTJ222" s="1"/>
      <c r="WTK222" s="1"/>
      <c r="WTL222" s="1"/>
      <c r="WTM222" s="1"/>
      <c r="WTN222" s="1"/>
      <c r="WTO222" s="1"/>
      <c r="WTP222" s="1"/>
      <c r="WTQ222" s="1"/>
      <c r="WTR222" s="1"/>
      <c r="WTS222" s="1"/>
      <c r="WTT222" s="1"/>
      <c r="WTU222" s="1"/>
      <c r="WTV222" s="1"/>
      <c r="WTW222" s="1"/>
      <c r="WTX222" s="1"/>
      <c r="WTY222" s="1"/>
      <c r="WTZ222" s="1"/>
      <c r="WUA222" s="1"/>
      <c r="WUB222" s="1"/>
      <c r="WUC222" s="1"/>
      <c r="WUD222" s="1"/>
      <c r="WUE222" s="1"/>
      <c r="WUF222" s="1"/>
      <c r="WUG222" s="1"/>
      <c r="WUH222" s="1"/>
      <c r="WUI222" s="1"/>
      <c r="WUJ222" s="1"/>
      <c r="WUK222" s="1"/>
      <c r="WUL222" s="1"/>
      <c r="WUM222" s="1"/>
      <c r="WUN222" s="1"/>
      <c r="WUO222" s="1"/>
      <c r="WUP222" s="1"/>
      <c r="WUQ222" s="1"/>
      <c r="WUR222" s="1"/>
      <c r="WUS222" s="1"/>
      <c r="WUT222" s="1"/>
      <c r="WUU222" s="1"/>
      <c r="WUV222" s="1"/>
      <c r="WUW222" s="1"/>
      <c r="WUX222" s="1"/>
      <c r="WUY222" s="1"/>
      <c r="WUZ222" s="1"/>
      <c r="WVA222" s="1"/>
      <c r="WVB222" s="1"/>
      <c r="WVC222" s="1"/>
      <c r="WVD222" s="1"/>
      <c r="WVE222" s="1"/>
      <c r="WVF222" s="1"/>
      <c r="WVG222" s="1"/>
      <c r="WVH222" s="1"/>
      <c r="WVI222" s="1"/>
      <c r="WVJ222" s="1"/>
      <c r="WVK222" s="1"/>
      <c r="WVL222" s="1"/>
      <c r="WVM222" s="1"/>
      <c r="WVN222" s="1"/>
      <c r="WVO222" s="1"/>
      <c r="WVP222" s="1"/>
      <c r="WVQ222" s="1"/>
      <c r="WVR222" s="1"/>
      <c r="WVS222" s="1"/>
      <c r="WVT222" s="1"/>
      <c r="WVU222" s="1"/>
      <c r="WVV222" s="1"/>
      <c r="WVW222" s="1"/>
      <c r="WVX222" s="1"/>
      <c r="WVY222" s="1"/>
      <c r="WVZ222" s="1"/>
      <c r="WWA222" s="1"/>
      <c r="WWB222" s="1"/>
      <c r="WWC222" s="1"/>
      <c r="WWD222" s="1"/>
      <c r="WWE222" s="1"/>
      <c r="WWF222" s="1"/>
      <c r="WWG222" s="1"/>
      <c r="WWH222" s="1"/>
      <c r="WWI222" s="1"/>
      <c r="WWJ222" s="1"/>
      <c r="WWK222" s="1"/>
      <c r="WWL222" s="1"/>
      <c r="WWM222" s="1"/>
      <c r="WWN222" s="1"/>
      <c r="WWO222" s="1"/>
      <c r="WWP222" s="1"/>
      <c r="WWQ222" s="1"/>
      <c r="WWR222" s="1"/>
      <c r="WWS222" s="1"/>
      <c r="WWT222" s="1"/>
      <c r="WWU222" s="1"/>
      <c r="WWV222" s="1"/>
      <c r="WWW222" s="1"/>
      <c r="WWX222" s="1"/>
      <c r="WWY222" s="1"/>
      <c r="WWZ222" s="1"/>
      <c r="WXA222" s="1"/>
      <c r="WXB222" s="1"/>
      <c r="WXC222" s="1"/>
      <c r="WXD222" s="1"/>
      <c r="WXE222" s="1"/>
      <c r="WXF222" s="1"/>
      <c r="WXG222" s="1"/>
      <c r="WXH222" s="1"/>
      <c r="WXI222" s="1"/>
      <c r="WXJ222" s="1"/>
      <c r="WXK222" s="1"/>
      <c r="WXL222" s="1"/>
      <c r="WXM222" s="1"/>
      <c r="WXN222" s="1"/>
      <c r="WXO222" s="1"/>
      <c r="WXP222" s="1"/>
      <c r="WXQ222" s="1"/>
      <c r="WXR222" s="1"/>
      <c r="WXS222" s="1"/>
      <c r="WXT222" s="1"/>
      <c r="WXU222" s="1"/>
      <c r="WXV222" s="1"/>
      <c r="WXW222" s="1"/>
      <c r="WXX222" s="1"/>
      <c r="WXY222" s="1"/>
      <c r="WXZ222" s="1"/>
      <c r="WYA222" s="1"/>
      <c r="WYB222" s="1"/>
      <c r="WYC222" s="1"/>
      <c r="WYD222" s="1"/>
      <c r="WYE222" s="1"/>
      <c r="WYF222" s="1"/>
      <c r="WYG222" s="1"/>
      <c r="WYH222" s="1"/>
      <c r="WYI222" s="1"/>
      <c r="WYJ222" s="1"/>
      <c r="WYK222" s="1"/>
      <c r="WYL222" s="1"/>
      <c r="WYM222" s="1"/>
      <c r="WYN222" s="1"/>
      <c r="WYO222" s="1"/>
      <c r="WYP222" s="1"/>
      <c r="WYQ222" s="1"/>
      <c r="WYR222" s="1"/>
      <c r="WYS222" s="1"/>
      <c r="WYT222" s="1"/>
      <c r="WYU222" s="1"/>
      <c r="WYV222" s="1"/>
      <c r="WYW222" s="1"/>
      <c r="WYX222" s="1"/>
      <c r="WYY222" s="1"/>
      <c r="WYZ222" s="1"/>
      <c r="WZA222" s="1"/>
      <c r="WZB222" s="1"/>
      <c r="WZC222" s="1"/>
      <c r="WZD222" s="1"/>
      <c r="WZE222" s="1"/>
      <c r="WZF222" s="1"/>
      <c r="WZG222" s="1"/>
      <c r="WZH222" s="1"/>
      <c r="WZI222" s="1"/>
      <c r="WZJ222" s="1"/>
      <c r="WZK222" s="1"/>
      <c r="WZL222" s="1"/>
      <c r="WZM222" s="1"/>
      <c r="WZN222" s="1"/>
      <c r="WZO222" s="1"/>
      <c r="WZP222" s="1"/>
      <c r="WZQ222" s="1"/>
      <c r="WZR222" s="1"/>
      <c r="WZS222" s="1"/>
      <c r="WZT222" s="1"/>
      <c r="WZU222" s="1"/>
      <c r="WZV222" s="1"/>
      <c r="WZW222" s="1"/>
      <c r="WZX222" s="1"/>
      <c r="WZY222" s="1"/>
      <c r="WZZ222" s="1"/>
      <c r="XAA222" s="1"/>
      <c r="XAB222" s="1"/>
      <c r="XAC222" s="1"/>
      <c r="XAD222" s="1"/>
      <c r="XAE222" s="1"/>
      <c r="XAF222" s="1"/>
      <c r="XAG222" s="1"/>
      <c r="XAH222" s="1"/>
      <c r="XAI222" s="1"/>
      <c r="XAJ222" s="1"/>
      <c r="XAK222" s="1"/>
      <c r="XAL222" s="1"/>
      <c r="XAM222" s="1"/>
      <c r="XAN222" s="1"/>
      <c r="XAO222" s="1"/>
      <c r="XAP222" s="1"/>
      <c r="XAQ222" s="1"/>
      <c r="XAR222" s="1"/>
      <c r="XAS222" s="1"/>
      <c r="XAT222" s="1"/>
      <c r="XAU222" s="1"/>
      <c r="XAV222" s="1"/>
      <c r="XAW222" s="1"/>
      <c r="XAX222" s="1"/>
      <c r="XAY222" s="1"/>
      <c r="XAZ222" s="1"/>
      <c r="XBA222" s="1"/>
      <c r="XBB222" s="1"/>
      <c r="XBC222" s="1"/>
      <c r="XBD222" s="1"/>
      <c r="XBE222" s="1"/>
      <c r="XBF222" s="1"/>
      <c r="XBG222" s="1"/>
      <c r="XBH222" s="1"/>
      <c r="XBI222" s="1"/>
      <c r="XBJ222" s="1"/>
      <c r="XBK222" s="1"/>
      <c r="XBL222" s="1"/>
      <c r="XBM222" s="1"/>
      <c r="XBN222" s="1"/>
      <c r="XBO222" s="1"/>
      <c r="XBP222" s="1"/>
      <c r="XBQ222" s="1"/>
      <c r="XBR222" s="1"/>
      <c r="XBS222" s="1"/>
      <c r="XBT222" s="1"/>
      <c r="XBU222" s="1"/>
      <c r="XBV222" s="1"/>
      <c r="XBW222" s="1"/>
      <c r="XBX222" s="1"/>
      <c r="XBY222" s="1"/>
      <c r="XBZ222" s="1"/>
      <c r="XCA222" s="1"/>
      <c r="XCB222" s="1"/>
      <c r="XCC222" s="1"/>
      <c r="XCD222" s="1"/>
      <c r="XCE222" s="1"/>
      <c r="XCF222" s="1"/>
      <c r="XCG222" s="1"/>
      <c r="XCH222" s="1"/>
      <c r="XCI222" s="1"/>
      <c r="XCJ222" s="1"/>
      <c r="XCK222" s="1"/>
      <c r="XCL222" s="1"/>
      <c r="XCM222" s="1"/>
      <c r="XCN222" s="1"/>
      <c r="XCO222" s="1"/>
      <c r="XCP222" s="1"/>
      <c r="XCQ222" s="1"/>
      <c r="XCR222" s="1"/>
      <c r="XCS222" s="1"/>
      <c r="XCT222" s="1"/>
      <c r="XCU222" s="1"/>
      <c r="XCV222" s="1"/>
      <c r="XCW222" s="1"/>
      <c r="XCX222" s="1"/>
      <c r="XCY222" s="1"/>
      <c r="XCZ222" s="1"/>
      <c r="XDA222" s="1"/>
      <c r="XDB222" s="1"/>
      <c r="XDC222" s="1"/>
      <c r="XDD222" s="1"/>
      <c r="XDE222" s="1"/>
      <c r="XDF222" s="1"/>
      <c r="XDG222" s="1"/>
      <c r="XDH222" s="1"/>
      <c r="XDI222" s="1"/>
      <c r="XDJ222" s="1"/>
      <c r="XDK222" s="1"/>
      <c r="XDL222" s="1"/>
      <c r="XDM222" s="1"/>
      <c r="XDN222" s="1"/>
      <c r="XDO222" s="1"/>
      <c r="XDP222" s="1"/>
      <c r="XDQ222" s="1"/>
      <c r="XDR222" s="1"/>
      <c r="XDS222" s="1"/>
      <c r="XDT222" s="1"/>
      <c r="XDU222" s="1"/>
      <c r="XDV222" s="1"/>
      <c r="XDW222" s="1"/>
      <c r="XDX222" s="1"/>
      <c r="XDY222" s="1"/>
      <c r="XDZ222" s="1"/>
      <c r="XEA222" s="1"/>
      <c r="XEB222" s="1"/>
      <c r="XEC222" s="1"/>
      <c r="XED222" s="1"/>
      <c r="XEE222" s="1"/>
      <c r="XEF222" s="1"/>
      <c r="XEG222" s="1"/>
      <c r="XEH222" s="1"/>
      <c r="XEI222" s="1"/>
      <c r="XEJ222" s="1"/>
      <c r="XEK222" s="1"/>
      <c r="XEL222" s="1"/>
      <c r="XEM222" s="1"/>
      <c r="XEN222" s="1"/>
      <c r="XEO222" s="1"/>
      <c r="XEP222" s="54"/>
      <c r="XEQ222" s="54"/>
      <c r="XER222" s="54"/>
      <c r="XES222" s="54"/>
      <c r="XET222" s="54"/>
      <c r="XEU222" s="54"/>
      <c r="XEV222" s="54"/>
      <c r="XEW222" s="54"/>
      <c r="XEX222" s="54"/>
      <c r="XEY222" s="54"/>
      <c r="XEZ222" s="54"/>
      <c r="XFA222" s="54"/>
      <c r="XFB222" s="54"/>
    </row>
    <row r="223" s="1" customFormat="1" ht="24.75" customHeight="1" spans="1:16382">
      <c r="A223" s="18">
        <v>2</v>
      </c>
      <c r="B223" s="19" t="s">
        <v>307</v>
      </c>
      <c r="C223" s="23" t="s">
        <v>305</v>
      </c>
      <c r="D223" s="23"/>
      <c r="E223" s="18" t="s">
        <v>163</v>
      </c>
      <c r="F223" s="21">
        <v>50</v>
      </c>
      <c r="G223" s="22" t="s">
        <v>17</v>
      </c>
      <c r="H223" s="35" t="s">
        <v>306</v>
      </c>
      <c r="I223" s="8"/>
      <c r="J223" s="10"/>
      <c r="K223" s="1"/>
      <c r="L223" s="10"/>
      <c r="M223" s="10"/>
      <c r="N223" s="2"/>
      <c r="Q223" s="2"/>
      <c r="XEP223" s="11"/>
      <c r="XEQ223" s="11"/>
      <c r="XER223" s="11"/>
      <c r="XES223" s="11"/>
      <c r="XET223" s="11"/>
      <c r="XEU223" s="11"/>
      <c r="XEV223" s="11"/>
      <c r="XEW223" s="11"/>
      <c r="XEX223" s="11"/>
      <c r="XEY223" s="11"/>
      <c r="XEZ223" s="11"/>
      <c r="XFA223" s="11"/>
      <c r="XFB223" s="11"/>
    </row>
    <row r="224" s="1" customFormat="1" ht="24.75" customHeight="1" spans="1:16382">
      <c r="A224" s="18">
        <v>3</v>
      </c>
      <c r="B224" s="19" t="s">
        <v>308</v>
      </c>
      <c r="C224" s="23" t="s">
        <v>305</v>
      </c>
      <c r="D224" s="23"/>
      <c r="E224" s="18" t="s">
        <v>49</v>
      </c>
      <c r="F224" s="21">
        <v>68</v>
      </c>
      <c r="G224" s="22" t="s">
        <v>17</v>
      </c>
      <c r="H224" s="35"/>
      <c r="I224" s="8"/>
      <c r="J224" s="10"/>
      <c r="K224" s="40"/>
      <c r="L224" s="10"/>
      <c r="M224" s="10"/>
      <c r="N224" s="2"/>
      <c r="Q224" s="2"/>
      <c r="XEP224" s="11"/>
      <c r="XEQ224" s="11"/>
      <c r="XER224" s="11"/>
      <c r="XES224" s="11"/>
      <c r="XET224" s="11"/>
      <c r="XEU224" s="11"/>
      <c r="XEV224" s="11"/>
      <c r="XEW224" s="11"/>
      <c r="XEX224" s="11"/>
      <c r="XEY224" s="11"/>
      <c r="XEZ224" s="11"/>
      <c r="XFA224" s="11"/>
      <c r="XFB224" s="11"/>
    </row>
    <row r="225" s="1" customFormat="1" ht="24.75" customHeight="1" spans="1:16382">
      <c r="A225" s="18">
        <v>4</v>
      </c>
      <c r="B225" s="19" t="s">
        <v>309</v>
      </c>
      <c r="C225" s="23" t="s">
        <v>305</v>
      </c>
      <c r="D225" s="23" t="s">
        <v>310</v>
      </c>
      <c r="E225" s="18" t="s">
        <v>163</v>
      </c>
      <c r="F225" s="21">
        <v>26</v>
      </c>
      <c r="G225" s="22" t="s">
        <v>17</v>
      </c>
      <c r="H225" s="35"/>
      <c r="I225" s="8"/>
      <c r="J225" s="10"/>
      <c r="K225" s="1"/>
      <c r="L225" s="10"/>
      <c r="M225" s="10"/>
      <c r="N225" s="2"/>
      <c r="Q225" s="2"/>
      <c r="XEP225" s="11"/>
      <c r="XEQ225" s="11"/>
      <c r="XER225" s="11"/>
      <c r="XES225" s="11"/>
      <c r="XET225" s="11"/>
      <c r="XEU225" s="11"/>
      <c r="XEV225" s="11"/>
      <c r="XEW225" s="11"/>
      <c r="XEX225" s="11"/>
      <c r="XEY225" s="11"/>
      <c r="XEZ225" s="11"/>
      <c r="XFA225" s="11"/>
      <c r="XFB225" s="11"/>
    </row>
    <row r="226" s="1" customFormat="1" ht="24.75" customHeight="1" spans="1:16382">
      <c r="A226" s="18">
        <v>5</v>
      </c>
      <c r="B226" s="19" t="s">
        <v>311</v>
      </c>
      <c r="C226" s="23" t="s">
        <v>305</v>
      </c>
      <c r="D226" s="23"/>
      <c r="E226" s="18" t="s">
        <v>49</v>
      </c>
      <c r="F226" s="21">
        <v>28</v>
      </c>
      <c r="G226" s="22" t="s">
        <v>17</v>
      </c>
      <c r="H226" s="35"/>
      <c r="I226" s="8"/>
      <c r="J226" s="10"/>
      <c r="K226" s="40"/>
      <c r="L226" s="1"/>
      <c r="M226" s="10"/>
      <c r="N226" s="2"/>
      <c r="Q226" s="2"/>
      <c r="XEP226" s="11"/>
      <c r="XEQ226" s="11"/>
      <c r="XER226" s="11"/>
      <c r="XES226" s="11"/>
      <c r="XET226" s="11"/>
      <c r="XEU226" s="11"/>
      <c r="XEV226" s="11"/>
      <c r="XEW226" s="11"/>
      <c r="XEX226" s="11"/>
      <c r="XEY226" s="11"/>
      <c r="XEZ226" s="11"/>
      <c r="XFA226" s="11"/>
      <c r="XFB226" s="11"/>
    </row>
    <row r="227" s="1" customFormat="1" ht="24.75" customHeight="1" spans="1:16382">
      <c r="A227" s="18">
        <v>6</v>
      </c>
      <c r="B227" s="19" t="s">
        <v>312</v>
      </c>
      <c r="C227" s="23"/>
      <c r="D227" s="23" t="s">
        <v>310</v>
      </c>
      <c r="E227" s="18" t="s">
        <v>163</v>
      </c>
      <c r="F227" s="21">
        <v>50</v>
      </c>
      <c r="G227" s="22" t="s">
        <v>17</v>
      </c>
      <c r="H227" s="35"/>
      <c r="I227" s="8"/>
      <c r="J227" s="10"/>
      <c r="K227" s="1"/>
      <c r="L227" s="10"/>
      <c r="M227" s="10"/>
      <c r="N227" s="2"/>
      <c r="Q227" s="2"/>
      <c r="XEP227" s="11"/>
      <c r="XEQ227" s="11"/>
      <c r="XER227" s="11"/>
      <c r="XES227" s="11"/>
      <c r="XET227" s="11"/>
      <c r="XEU227" s="11"/>
      <c r="XEV227" s="11"/>
      <c r="XEW227" s="11"/>
      <c r="XEX227" s="11"/>
      <c r="XEY227" s="11"/>
      <c r="XEZ227" s="11"/>
      <c r="XFA227" s="11"/>
      <c r="XFB227" s="11"/>
    </row>
    <row r="228" s="1" customFormat="1" ht="24.75" customHeight="1" spans="1:16382">
      <c r="A228" s="18">
        <v>7</v>
      </c>
      <c r="B228" s="19" t="s">
        <v>313</v>
      </c>
      <c r="C228" s="23" t="s">
        <v>305</v>
      </c>
      <c r="D228" s="23" t="s">
        <v>314</v>
      </c>
      <c r="E228" s="18" t="s">
        <v>163</v>
      </c>
      <c r="F228" s="21">
        <v>50</v>
      </c>
      <c r="G228" s="22" t="s">
        <v>17</v>
      </c>
      <c r="H228" s="35"/>
      <c r="I228" s="8"/>
      <c r="J228" s="10"/>
      <c r="K228" s="40"/>
      <c r="L228" s="10"/>
      <c r="M228" s="10"/>
      <c r="N228" s="2"/>
      <c r="Q228" s="2"/>
      <c r="XEP228" s="11"/>
      <c r="XEQ228" s="11"/>
      <c r="XER228" s="11"/>
      <c r="XES228" s="11"/>
      <c r="XET228" s="11"/>
      <c r="XEU228" s="11"/>
      <c r="XEV228" s="11"/>
      <c r="XEW228" s="11"/>
      <c r="XEX228" s="11"/>
      <c r="XEY228" s="11"/>
      <c r="XEZ228" s="11"/>
      <c r="XFA228" s="11"/>
      <c r="XFB228" s="11"/>
    </row>
    <row r="229" s="1" customFormat="1" ht="24.75" customHeight="1" spans="1:16382">
      <c r="A229" s="18">
        <v>8</v>
      </c>
      <c r="B229" s="19" t="s">
        <v>315</v>
      </c>
      <c r="C229" s="23" t="s">
        <v>305</v>
      </c>
      <c r="D229" s="23" t="s">
        <v>316</v>
      </c>
      <c r="E229" s="18" t="s">
        <v>163</v>
      </c>
      <c r="F229" s="21">
        <v>55</v>
      </c>
      <c r="G229" s="22" t="s">
        <v>17</v>
      </c>
      <c r="H229" s="35"/>
      <c r="I229" s="8"/>
      <c r="J229" s="10"/>
      <c r="K229" s="40"/>
      <c r="L229" s="10"/>
      <c r="M229" s="10"/>
      <c r="N229" s="2"/>
      <c r="Q229" s="2"/>
      <c r="XEP229" s="11"/>
      <c r="XEQ229" s="11"/>
      <c r="XER229" s="11"/>
      <c r="XES229" s="11"/>
      <c r="XET229" s="11"/>
      <c r="XEU229" s="11"/>
      <c r="XEV229" s="11"/>
      <c r="XEW229" s="11"/>
      <c r="XEX229" s="11"/>
      <c r="XEY229" s="11"/>
      <c r="XEZ229" s="11"/>
      <c r="XFA229" s="11"/>
      <c r="XFB229" s="11"/>
    </row>
    <row r="230" s="1" customFormat="1" ht="24.75" customHeight="1" spans="1:16382">
      <c r="A230" s="18">
        <v>9</v>
      </c>
      <c r="B230" s="19" t="s">
        <v>317</v>
      </c>
      <c r="C230" s="23" t="s">
        <v>305</v>
      </c>
      <c r="D230" s="23" t="s">
        <v>94</v>
      </c>
      <c r="E230" s="18" t="s">
        <v>40</v>
      </c>
      <c r="F230" s="21">
        <v>55</v>
      </c>
      <c r="G230" s="22" t="s">
        <v>17</v>
      </c>
      <c r="H230" s="35"/>
      <c r="I230" s="8"/>
      <c r="J230" s="10"/>
      <c r="K230" s="40"/>
      <c r="L230" s="10"/>
      <c r="M230" s="10"/>
      <c r="N230" s="2"/>
      <c r="Q230" s="2"/>
      <c r="XEP230" s="11"/>
      <c r="XEQ230" s="11"/>
      <c r="XER230" s="11"/>
      <c r="XES230" s="11"/>
      <c r="XET230" s="11"/>
      <c r="XEU230" s="11"/>
      <c r="XEV230" s="11"/>
      <c r="XEW230" s="11"/>
      <c r="XEX230" s="11"/>
      <c r="XEY230" s="11"/>
      <c r="XEZ230" s="11"/>
      <c r="XFA230" s="11"/>
      <c r="XFB230" s="11"/>
    </row>
    <row r="231" s="1" customFormat="1" ht="24.75" customHeight="1" spans="1:16382">
      <c r="A231" s="18">
        <v>10</v>
      </c>
      <c r="B231" s="19" t="s">
        <v>318</v>
      </c>
      <c r="C231" s="23" t="s">
        <v>305</v>
      </c>
      <c r="D231" s="23" t="s">
        <v>319</v>
      </c>
      <c r="E231" s="18" t="s">
        <v>40</v>
      </c>
      <c r="F231" s="21">
        <v>20</v>
      </c>
      <c r="G231" s="22" t="s">
        <v>17</v>
      </c>
      <c r="H231" s="35"/>
      <c r="I231" s="8"/>
      <c r="J231" s="10"/>
      <c r="K231" s="1"/>
      <c r="L231" s="10"/>
      <c r="M231" s="10"/>
      <c r="N231" s="2"/>
      <c r="Q231" s="2"/>
      <c r="XEP231" s="11"/>
      <c r="XEQ231" s="11"/>
      <c r="XER231" s="11"/>
      <c r="XES231" s="11"/>
      <c r="XET231" s="11"/>
      <c r="XEU231" s="11"/>
      <c r="XEV231" s="11"/>
      <c r="XEW231" s="11"/>
      <c r="XEX231" s="11"/>
      <c r="XEY231" s="11"/>
      <c r="XEZ231" s="11"/>
      <c r="XFA231" s="11"/>
      <c r="XFB231" s="11"/>
    </row>
    <row r="232" s="1" customFormat="1" ht="24.75" customHeight="1" spans="1:16382">
      <c r="A232" s="18">
        <v>11</v>
      </c>
      <c r="B232" s="19" t="s">
        <v>320</v>
      </c>
      <c r="C232" s="23" t="s">
        <v>305</v>
      </c>
      <c r="D232" s="23" t="s">
        <v>319</v>
      </c>
      <c r="E232" s="18" t="s">
        <v>40</v>
      </c>
      <c r="F232" s="21">
        <v>30</v>
      </c>
      <c r="G232" s="22" t="s">
        <v>17</v>
      </c>
      <c r="H232" s="35"/>
      <c r="I232" s="8"/>
      <c r="J232" s="10"/>
      <c r="K232" s="1"/>
      <c r="L232" s="10"/>
      <c r="M232" s="10"/>
      <c r="N232" s="2"/>
      <c r="Q232" s="2"/>
      <c r="XEP232" s="11"/>
      <c r="XEQ232" s="11"/>
      <c r="XER232" s="11"/>
      <c r="XES232" s="11"/>
      <c r="XET232" s="11"/>
      <c r="XEU232" s="11"/>
      <c r="XEV232" s="11"/>
      <c r="XEW232" s="11"/>
      <c r="XEX232" s="11"/>
      <c r="XEY232" s="11"/>
      <c r="XEZ232" s="11"/>
      <c r="XFA232" s="11"/>
      <c r="XFB232" s="11"/>
    </row>
    <row r="233" s="1" customFormat="1" ht="24.75" customHeight="1" spans="1:16382">
      <c r="A233" s="18">
        <v>12</v>
      </c>
      <c r="B233" s="19" t="s">
        <v>321</v>
      </c>
      <c r="C233" s="23" t="s">
        <v>305</v>
      </c>
      <c r="D233" s="23"/>
      <c r="E233" s="18" t="s">
        <v>49</v>
      </c>
      <c r="F233" s="21">
        <v>22</v>
      </c>
      <c r="G233" s="22" t="s">
        <v>17</v>
      </c>
      <c r="H233" s="35"/>
      <c r="I233" s="8"/>
      <c r="J233" s="10"/>
      <c r="K233" s="40"/>
      <c r="L233" s="1"/>
      <c r="M233" s="10"/>
      <c r="N233" s="2"/>
      <c r="Q233" s="2"/>
      <c r="XEP233" s="11"/>
      <c r="XEQ233" s="11"/>
      <c r="XER233" s="11"/>
      <c r="XES233" s="11"/>
      <c r="XET233" s="11"/>
      <c r="XEU233" s="11"/>
      <c r="XEV233" s="11"/>
      <c r="XEW233" s="11"/>
      <c r="XEX233" s="11"/>
      <c r="XEY233" s="11"/>
      <c r="XEZ233" s="11"/>
      <c r="XFA233" s="11"/>
      <c r="XFB233" s="11"/>
    </row>
    <row r="234" s="1" customFormat="1" ht="24.75" customHeight="1" spans="1:16382">
      <c r="A234" s="18">
        <v>13</v>
      </c>
      <c r="B234" s="19" t="s">
        <v>322</v>
      </c>
      <c r="C234" s="23"/>
      <c r="D234" s="23"/>
      <c r="E234" s="18" t="s">
        <v>49</v>
      </c>
      <c r="F234" s="21">
        <v>30</v>
      </c>
      <c r="G234" s="22" t="s">
        <v>17</v>
      </c>
      <c r="H234" s="35"/>
      <c r="I234" s="8"/>
      <c r="J234" s="10"/>
      <c r="K234" s="40"/>
      <c r="L234" s="10"/>
      <c r="M234" s="30"/>
      <c r="N234" s="48"/>
      <c r="Q234" s="2"/>
      <c r="XEP234" s="11"/>
      <c r="XEQ234" s="11"/>
      <c r="XER234" s="11"/>
      <c r="XES234" s="11"/>
      <c r="XET234" s="11"/>
      <c r="XEU234" s="11"/>
      <c r="XEV234" s="11"/>
      <c r="XEW234" s="11"/>
      <c r="XEX234" s="11"/>
      <c r="XEY234" s="11"/>
      <c r="XEZ234" s="11"/>
      <c r="XFA234" s="11"/>
      <c r="XFB234" s="11"/>
    </row>
    <row r="235" s="1" customFormat="1" ht="24.75" customHeight="1" spans="1:16382">
      <c r="A235" s="18">
        <v>14</v>
      </c>
      <c r="B235" s="19" t="s">
        <v>323</v>
      </c>
      <c r="C235" s="23" t="s">
        <v>305</v>
      </c>
      <c r="D235" s="23"/>
      <c r="E235" s="18" t="s">
        <v>49</v>
      </c>
      <c r="F235" s="21">
        <v>46</v>
      </c>
      <c r="G235" s="22" t="s">
        <v>17</v>
      </c>
      <c r="H235" s="35"/>
      <c r="I235" s="8"/>
      <c r="J235" s="10"/>
      <c r="K235" s="40"/>
      <c r="L235" s="10"/>
      <c r="M235" s="10"/>
      <c r="N235" s="2"/>
      <c r="Q235" s="2"/>
      <c r="XEP235" s="11"/>
      <c r="XEQ235" s="11"/>
      <c r="XER235" s="11"/>
      <c r="XES235" s="11"/>
      <c r="XET235" s="11"/>
      <c r="XEU235" s="11"/>
      <c r="XEV235" s="11"/>
      <c r="XEW235" s="11"/>
      <c r="XEX235" s="11"/>
      <c r="XEY235" s="11"/>
      <c r="XEZ235" s="11"/>
      <c r="XFA235" s="11"/>
      <c r="XFB235" s="11"/>
    </row>
    <row r="236" s="1" customFormat="1" ht="24.75" customHeight="1" spans="1:16382">
      <c r="A236" s="18">
        <v>15</v>
      </c>
      <c r="B236" s="19" t="s">
        <v>324</v>
      </c>
      <c r="C236" s="23" t="s">
        <v>305</v>
      </c>
      <c r="D236" s="23"/>
      <c r="E236" s="18" t="s">
        <v>49</v>
      </c>
      <c r="F236" s="21">
        <v>50</v>
      </c>
      <c r="G236" s="22" t="s">
        <v>17</v>
      </c>
      <c r="H236" s="35"/>
      <c r="I236" s="8"/>
      <c r="J236" s="10"/>
      <c r="K236" s="40"/>
      <c r="L236" s="10"/>
      <c r="M236" s="10"/>
      <c r="N236" s="2"/>
      <c r="Q236" s="2"/>
      <c r="XEP236" s="11"/>
      <c r="XEQ236" s="11"/>
      <c r="XER236" s="11"/>
      <c r="XES236" s="11"/>
      <c r="XET236" s="11"/>
      <c r="XEU236" s="11"/>
      <c r="XEV236" s="11"/>
      <c r="XEW236" s="11"/>
      <c r="XEX236" s="11"/>
      <c r="XEY236" s="11"/>
      <c r="XEZ236" s="11"/>
      <c r="XFA236" s="11"/>
      <c r="XFB236" s="11"/>
    </row>
    <row r="237" s="1" customFormat="1" ht="24.75" customHeight="1" spans="1:16382">
      <c r="A237" s="18">
        <v>16</v>
      </c>
      <c r="B237" s="19" t="s">
        <v>325</v>
      </c>
      <c r="C237" s="23" t="s">
        <v>305</v>
      </c>
      <c r="D237" s="23"/>
      <c r="E237" s="18" t="s">
        <v>49</v>
      </c>
      <c r="F237" s="21">
        <v>60</v>
      </c>
      <c r="G237" s="22" t="s">
        <v>17</v>
      </c>
      <c r="H237" s="35"/>
      <c r="I237" s="8"/>
      <c r="J237" s="10"/>
      <c r="K237" s="40"/>
      <c r="L237" s="10"/>
      <c r="M237" s="10"/>
      <c r="N237" s="2"/>
      <c r="Q237" s="2"/>
      <c r="XEP237" s="11"/>
      <c r="XEQ237" s="11"/>
      <c r="XER237" s="11"/>
      <c r="XES237" s="11"/>
      <c r="XET237" s="11"/>
      <c r="XEU237" s="11"/>
      <c r="XEV237" s="11"/>
      <c r="XEW237" s="11"/>
      <c r="XEX237" s="11"/>
      <c r="XEY237" s="11"/>
      <c r="XEZ237" s="11"/>
      <c r="XFA237" s="11"/>
      <c r="XFB237" s="11"/>
    </row>
    <row r="238" s="1" customFormat="1" ht="24.75" customHeight="1" spans="1:16382">
      <c r="A238" s="18">
        <v>17</v>
      </c>
      <c r="B238" s="19" t="s">
        <v>326</v>
      </c>
      <c r="C238" s="23" t="s">
        <v>305</v>
      </c>
      <c r="D238" s="23" t="s">
        <v>327</v>
      </c>
      <c r="E238" s="18" t="s">
        <v>49</v>
      </c>
      <c r="F238" s="21">
        <v>45</v>
      </c>
      <c r="G238" s="22" t="s">
        <v>17</v>
      </c>
      <c r="H238" s="35"/>
      <c r="I238" s="8"/>
      <c r="J238" s="10"/>
      <c r="K238" s="40"/>
      <c r="L238" s="10"/>
      <c r="M238" s="10"/>
      <c r="N238" s="2"/>
      <c r="Q238" s="2"/>
      <c r="XEP238" s="11"/>
      <c r="XEQ238" s="11"/>
      <c r="XER238" s="11"/>
      <c r="XES238" s="11"/>
      <c r="XET238" s="11"/>
      <c r="XEU238" s="11"/>
      <c r="XEV238" s="11"/>
      <c r="XEW238" s="11"/>
      <c r="XEX238" s="11"/>
      <c r="XEY238" s="11"/>
      <c r="XEZ238" s="11"/>
      <c r="XFA238" s="11"/>
      <c r="XFB238" s="11"/>
    </row>
    <row r="239" s="1" customFormat="1" ht="24.75" customHeight="1" spans="1:16382">
      <c r="A239" s="18">
        <v>18</v>
      </c>
      <c r="B239" s="19" t="s">
        <v>328</v>
      </c>
      <c r="C239" s="23" t="s">
        <v>305</v>
      </c>
      <c r="D239" s="23" t="s">
        <v>94</v>
      </c>
      <c r="E239" s="18" t="s">
        <v>49</v>
      </c>
      <c r="F239" s="21">
        <v>58</v>
      </c>
      <c r="G239" s="22" t="s">
        <v>17</v>
      </c>
      <c r="H239" s="35"/>
      <c r="I239" s="8"/>
      <c r="J239" s="10"/>
      <c r="K239" s="40"/>
      <c r="L239" s="10"/>
      <c r="M239" s="10"/>
      <c r="N239" s="2"/>
      <c r="Q239" s="2"/>
      <c r="XEP239" s="11"/>
      <c r="XEQ239" s="11"/>
      <c r="XER239" s="11"/>
      <c r="XES239" s="11"/>
      <c r="XET239" s="11"/>
      <c r="XEU239" s="11"/>
      <c r="XEV239" s="11"/>
      <c r="XEW239" s="11"/>
      <c r="XEX239" s="11"/>
      <c r="XEY239" s="11"/>
      <c r="XEZ239" s="11"/>
      <c r="XFA239" s="11"/>
      <c r="XFB239" s="11"/>
    </row>
    <row r="240" s="1" customFormat="1" ht="24.75" customHeight="1" spans="1:16382">
      <c r="A240" s="18">
        <v>19</v>
      </c>
      <c r="B240" s="19" t="s">
        <v>328</v>
      </c>
      <c r="C240" s="23" t="s">
        <v>305</v>
      </c>
      <c r="D240" s="23" t="s">
        <v>98</v>
      </c>
      <c r="E240" s="18" t="s">
        <v>49</v>
      </c>
      <c r="F240" s="21">
        <v>72</v>
      </c>
      <c r="G240" s="22" t="s">
        <v>17</v>
      </c>
      <c r="H240" s="35"/>
      <c r="I240" s="8"/>
      <c r="J240" s="10"/>
      <c r="K240" s="40"/>
      <c r="L240" s="10"/>
      <c r="M240" s="10"/>
      <c r="N240" s="2"/>
      <c r="Q240" s="2"/>
      <c r="XEP240" s="11"/>
      <c r="XEQ240" s="11"/>
      <c r="XER240" s="11"/>
      <c r="XES240" s="11"/>
      <c r="XET240" s="11"/>
      <c r="XEU240" s="11"/>
      <c r="XEV240" s="11"/>
      <c r="XEW240" s="11"/>
      <c r="XEX240" s="11"/>
      <c r="XEY240" s="11"/>
      <c r="XEZ240" s="11"/>
      <c r="XFA240" s="11"/>
      <c r="XFB240" s="11"/>
    </row>
    <row r="241" s="1" customFormat="1" ht="24.75" customHeight="1" spans="1:16382">
      <c r="A241" s="18">
        <v>20</v>
      </c>
      <c r="B241" s="19" t="s">
        <v>328</v>
      </c>
      <c r="C241" s="23" t="s">
        <v>305</v>
      </c>
      <c r="D241" s="23" t="s">
        <v>96</v>
      </c>
      <c r="E241" s="18" t="s">
        <v>49</v>
      </c>
      <c r="F241" s="21">
        <v>86</v>
      </c>
      <c r="G241" s="22" t="s">
        <v>17</v>
      </c>
      <c r="H241" s="35"/>
      <c r="I241" s="8"/>
      <c r="J241" s="10"/>
      <c r="K241" s="40"/>
      <c r="L241" s="10"/>
      <c r="M241" s="10"/>
      <c r="N241" s="2"/>
      <c r="Q241" s="2"/>
      <c r="XEP241" s="11"/>
      <c r="XEQ241" s="11"/>
      <c r="XER241" s="11"/>
      <c r="XES241" s="11"/>
      <c r="XET241" s="11"/>
      <c r="XEU241" s="11"/>
      <c r="XEV241" s="11"/>
      <c r="XEW241" s="11"/>
      <c r="XEX241" s="11"/>
      <c r="XEY241" s="11"/>
      <c r="XEZ241" s="11"/>
      <c r="XFA241" s="11"/>
      <c r="XFB241" s="11"/>
    </row>
    <row r="242" s="1" customFormat="1" ht="24.75" customHeight="1" spans="1:16382">
      <c r="A242" s="18">
        <v>21</v>
      </c>
      <c r="B242" s="19" t="s">
        <v>329</v>
      </c>
      <c r="C242" s="23" t="s">
        <v>305</v>
      </c>
      <c r="D242" s="23" t="s">
        <v>330</v>
      </c>
      <c r="E242" s="18" t="s">
        <v>49</v>
      </c>
      <c r="F242" s="21">
        <v>135</v>
      </c>
      <c r="G242" s="22" t="s">
        <v>17</v>
      </c>
      <c r="H242" s="35"/>
      <c r="I242" s="8"/>
      <c r="J242" s="10"/>
      <c r="K242" s="40"/>
      <c r="L242" s="10"/>
      <c r="M242" s="10"/>
      <c r="N242" s="2"/>
      <c r="Q242" s="2"/>
      <c r="XEP242" s="11"/>
      <c r="XEQ242" s="11"/>
      <c r="XER242" s="11"/>
      <c r="XES242" s="11"/>
      <c r="XET242" s="11"/>
      <c r="XEU242" s="11"/>
      <c r="XEV242" s="11"/>
      <c r="XEW242" s="11"/>
      <c r="XEX242" s="11"/>
      <c r="XEY242" s="11"/>
      <c r="XEZ242" s="11"/>
      <c r="XFA242" s="11"/>
      <c r="XFB242" s="11"/>
    </row>
    <row r="243" s="1" customFormat="1" ht="24.75" customHeight="1" spans="1:16382">
      <c r="A243" s="18">
        <v>22</v>
      </c>
      <c r="B243" s="19" t="s">
        <v>331</v>
      </c>
      <c r="C243" s="23" t="s">
        <v>305</v>
      </c>
      <c r="D243" s="23" t="s">
        <v>332</v>
      </c>
      <c r="E243" s="18" t="s">
        <v>49</v>
      </c>
      <c r="F243" s="21">
        <v>220</v>
      </c>
      <c r="G243" s="22" t="s">
        <v>17</v>
      </c>
      <c r="H243" s="35"/>
      <c r="I243" s="8"/>
      <c r="J243" s="10"/>
      <c r="K243" s="40"/>
      <c r="L243" s="10"/>
      <c r="M243" s="10"/>
      <c r="N243" s="2"/>
      <c r="Q243" s="2"/>
      <c r="XEP243" s="11"/>
      <c r="XEQ243" s="11"/>
      <c r="XER243" s="11"/>
      <c r="XES243" s="11"/>
      <c r="XET243" s="11"/>
      <c r="XEU243" s="11"/>
      <c r="XEV243" s="11"/>
      <c r="XEW243" s="11"/>
      <c r="XEX243" s="11"/>
      <c r="XEY243" s="11"/>
      <c r="XEZ243" s="11"/>
      <c r="XFA243" s="11"/>
      <c r="XFB243" s="11"/>
    </row>
    <row r="244" s="1" customFormat="1" ht="24.75" customHeight="1" spans="1:16382">
      <c r="A244" s="18">
        <v>23</v>
      </c>
      <c r="B244" s="19" t="s">
        <v>331</v>
      </c>
      <c r="C244" s="23" t="s">
        <v>305</v>
      </c>
      <c r="D244" s="23" t="s">
        <v>333</v>
      </c>
      <c r="E244" s="18" t="s">
        <v>49</v>
      </c>
      <c r="F244" s="21">
        <v>340</v>
      </c>
      <c r="G244" s="22" t="s">
        <v>17</v>
      </c>
      <c r="H244" s="35"/>
      <c r="I244" s="8"/>
      <c r="J244" s="10"/>
      <c r="K244" s="40"/>
      <c r="L244" s="10"/>
      <c r="M244" s="10"/>
      <c r="N244" s="2"/>
      <c r="Q244" s="2"/>
      <c r="XEP244" s="11"/>
      <c r="XEQ244" s="11"/>
      <c r="XER244" s="11"/>
      <c r="XES244" s="11"/>
      <c r="XET244" s="11"/>
      <c r="XEU244" s="11"/>
      <c r="XEV244" s="11"/>
      <c r="XEW244" s="11"/>
      <c r="XEX244" s="11"/>
      <c r="XEY244" s="11"/>
      <c r="XEZ244" s="11"/>
      <c r="XFA244" s="11"/>
      <c r="XFB244" s="11"/>
    </row>
    <row r="245" s="1" customFormat="1" ht="24.75" customHeight="1" spans="1:16382">
      <c r="A245" s="18">
        <v>24</v>
      </c>
      <c r="B245" s="19" t="s">
        <v>334</v>
      </c>
      <c r="C245" s="23" t="s">
        <v>305</v>
      </c>
      <c r="D245" s="23" t="s">
        <v>335</v>
      </c>
      <c r="E245" s="18" t="s">
        <v>49</v>
      </c>
      <c r="F245" s="21">
        <v>90</v>
      </c>
      <c r="G245" s="22" t="s">
        <v>17</v>
      </c>
      <c r="H245" s="35"/>
      <c r="I245" s="8"/>
      <c r="J245" s="10"/>
      <c r="K245" s="40"/>
      <c r="L245" s="10"/>
      <c r="M245" s="10"/>
      <c r="N245" s="2"/>
      <c r="Q245" s="2"/>
      <c r="XEP245" s="11"/>
      <c r="XEQ245" s="11"/>
      <c r="XER245" s="11"/>
      <c r="XES245" s="11"/>
      <c r="XET245" s="11"/>
      <c r="XEU245" s="11"/>
      <c r="XEV245" s="11"/>
      <c r="XEW245" s="11"/>
      <c r="XEX245" s="11"/>
      <c r="XEY245" s="11"/>
      <c r="XEZ245" s="11"/>
      <c r="XFA245" s="11"/>
      <c r="XFB245" s="11"/>
    </row>
    <row r="246" s="1" customFormat="1" ht="24.75" customHeight="1" spans="1:16382">
      <c r="A246" s="18">
        <v>25</v>
      </c>
      <c r="B246" s="19" t="s">
        <v>336</v>
      </c>
      <c r="C246" s="23" t="s">
        <v>305</v>
      </c>
      <c r="D246" s="23" t="s">
        <v>335</v>
      </c>
      <c r="E246" s="18" t="s">
        <v>49</v>
      </c>
      <c r="F246" s="21">
        <v>130</v>
      </c>
      <c r="G246" s="22" t="s">
        <v>17</v>
      </c>
      <c r="H246" s="35"/>
      <c r="I246" s="8"/>
      <c r="J246" s="10"/>
      <c r="K246" s="40"/>
      <c r="L246" s="10"/>
      <c r="M246" s="10"/>
      <c r="N246" s="2"/>
      <c r="Q246" s="2"/>
      <c r="XEP246" s="11"/>
      <c r="XEQ246" s="11"/>
      <c r="XER246" s="11"/>
      <c r="XES246" s="11"/>
      <c r="XET246" s="11"/>
      <c r="XEU246" s="11"/>
      <c r="XEV246" s="11"/>
      <c r="XEW246" s="11"/>
      <c r="XEX246" s="11"/>
      <c r="XEY246" s="11"/>
      <c r="XEZ246" s="11"/>
      <c r="XFA246" s="11"/>
      <c r="XFB246" s="11"/>
    </row>
    <row r="247" s="1" customFormat="1" ht="31" customHeight="1" spans="1:16382">
      <c r="A247" s="18">
        <v>26</v>
      </c>
      <c r="B247" s="19" t="s">
        <v>337</v>
      </c>
      <c r="C247" s="23"/>
      <c r="D247" s="23"/>
      <c r="E247" s="18" t="s">
        <v>163</v>
      </c>
      <c r="F247" s="21">
        <v>28</v>
      </c>
      <c r="G247" s="22"/>
      <c r="H247" s="35" t="s">
        <v>338</v>
      </c>
      <c r="I247" s="8"/>
      <c r="J247" s="10"/>
      <c r="K247" s="40"/>
      <c r="L247" s="10"/>
      <c r="M247" s="10"/>
      <c r="N247" s="2"/>
      <c r="Q247" s="2"/>
      <c r="XEP247" s="11"/>
      <c r="XEQ247" s="11"/>
      <c r="XER247" s="11"/>
      <c r="XES247" s="11"/>
      <c r="XET247" s="11"/>
      <c r="XEU247" s="11"/>
      <c r="XEV247" s="11"/>
      <c r="XEW247" s="11"/>
      <c r="XEX247" s="11"/>
      <c r="XEY247" s="11"/>
      <c r="XEZ247" s="11"/>
      <c r="XFA247" s="11"/>
      <c r="XFB247" s="11"/>
    </row>
    <row r="248" s="1" customFormat="1" ht="24.75" customHeight="1" spans="1:16382">
      <c r="A248" s="18">
        <v>27</v>
      </c>
      <c r="B248" s="19" t="s">
        <v>339</v>
      </c>
      <c r="C248" s="23" t="s">
        <v>305</v>
      </c>
      <c r="D248" s="23" t="s">
        <v>340</v>
      </c>
      <c r="E248" s="18" t="s">
        <v>49</v>
      </c>
      <c r="F248" s="21">
        <v>63</v>
      </c>
      <c r="G248" s="22" t="s">
        <v>17</v>
      </c>
      <c r="H248" s="35"/>
      <c r="I248" s="8"/>
      <c r="J248" s="10"/>
      <c r="K248" s="40"/>
      <c r="L248" s="10"/>
      <c r="M248" s="10"/>
      <c r="N248" s="2"/>
      <c r="Q248" s="2"/>
      <c r="XEP248" s="11"/>
      <c r="XEQ248" s="11"/>
      <c r="XER248" s="11"/>
      <c r="XES248" s="11"/>
      <c r="XET248" s="11"/>
      <c r="XEU248" s="11"/>
      <c r="XEV248" s="11"/>
      <c r="XEW248" s="11"/>
      <c r="XEX248" s="11"/>
      <c r="XEY248" s="11"/>
      <c r="XEZ248" s="11"/>
      <c r="XFA248" s="11"/>
      <c r="XFB248" s="11"/>
    </row>
    <row r="249" s="1" customFormat="1" ht="24.75" customHeight="1" spans="1:16382">
      <c r="A249" s="18">
        <v>28</v>
      </c>
      <c r="B249" s="19" t="s">
        <v>341</v>
      </c>
      <c r="C249" s="23"/>
      <c r="D249" s="23"/>
      <c r="E249" s="18" t="s">
        <v>11</v>
      </c>
      <c r="F249" s="21">
        <v>60</v>
      </c>
      <c r="G249" s="22" t="s">
        <v>17</v>
      </c>
      <c r="H249" s="35"/>
      <c r="I249" s="8"/>
      <c r="J249" s="9"/>
      <c r="K249" s="27"/>
      <c r="L249" s="10"/>
      <c r="M249" s="10"/>
      <c r="N249" s="2"/>
      <c r="Q249" s="2"/>
      <c r="XEP249" s="11"/>
      <c r="XEQ249" s="11"/>
      <c r="XER249" s="11"/>
      <c r="XES249" s="11"/>
      <c r="XET249" s="11"/>
      <c r="XEU249" s="11"/>
      <c r="XEV249" s="11"/>
      <c r="XEW249" s="11"/>
      <c r="XEX249" s="11"/>
      <c r="XEY249" s="11"/>
      <c r="XEZ249" s="11"/>
      <c r="XFA249" s="11"/>
      <c r="XFB249" s="11"/>
    </row>
    <row r="250" s="1" customFormat="1" ht="24.75" customHeight="1" spans="1:16382">
      <c r="A250" s="18">
        <v>29</v>
      </c>
      <c r="B250" s="19" t="s">
        <v>342</v>
      </c>
      <c r="C250" s="23" t="s">
        <v>343</v>
      </c>
      <c r="D250" s="23" t="s">
        <v>344</v>
      </c>
      <c r="E250" s="18" t="s">
        <v>163</v>
      </c>
      <c r="F250" s="21">
        <v>125</v>
      </c>
      <c r="G250" s="22" t="s">
        <v>102</v>
      </c>
      <c r="H250" s="35"/>
      <c r="I250" s="8"/>
      <c r="J250" s="40"/>
      <c r="K250" s="40"/>
      <c r="L250" s="10"/>
      <c r="M250" s="10"/>
      <c r="N250" s="2"/>
      <c r="Q250" s="2"/>
      <c r="XEP250" s="11"/>
      <c r="XEQ250" s="11"/>
      <c r="XER250" s="11"/>
      <c r="XES250" s="11"/>
      <c r="XET250" s="11"/>
      <c r="XEU250" s="11"/>
      <c r="XEV250" s="11"/>
      <c r="XEW250" s="11"/>
      <c r="XEX250" s="11"/>
      <c r="XEY250" s="11"/>
      <c r="XEZ250" s="11"/>
      <c r="XFA250" s="11"/>
      <c r="XFB250" s="11"/>
    </row>
    <row r="251" s="1" customFormat="1" ht="24.75" customHeight="1" spans="1:16382">
      <c r="A251" s="18">
        <v>30</v>
      </c>
      <c r="B251" s="19" t="s">
        <v>345</v>
      </c>
      <c r="C251" s="23" t="s">
        <v>343</v>
      </c>
      <c r="D251" s="23"/>
      <c r="E251" s="18" t="s">
        <v>163</v>
      </c>
      <c r="F251" s="21">
        <v>145</v>
      </c>
      <c r="G251" s="22" t="s">
        <v>102</v>
      </c>
      <c r="H251" s="35"/>
      <c r="I251" s="8"/>
      <c r="J251" s="40"/>
      <c r="K251" s="40"/>
      <c r="L251" s="10"/>
      <c r="M251" s="10"/>
      <c r="N251" s="2"/>
      <c r="Q251" s="2"/>
      <c r="XEP251" s="11"/>
      <c r="XEQ251" s="11"/>
      <c r="XER251" s="11"/>
      <c r="XES251" s="11"/>
      <c r="XET251" s="11"/>
      <c r="XEU251" s="11"/>
      <c r="XEV251" s="11"/>
      <c r="XEW251" s="11"/>
      <c r="XEX251" s="11"/>
      <c r="XEY251" s="11"/>
      <c r="XEZ251" s="11"/>
      <c r="XFA251" s="11"/>
      <c r="XFB251" s="11"/>
    </row>
    <row r="252" s="1" customFormat="1" ht="24.75" customHeight="1" spans="1:17">
      <c r="A252" s="20"/>
      <c r="B252" s="44"/>
      <c r="C252" s="23"/>
      <c r="D252" s="23"/>
      <c r="E252" s="20"/>
      <c r="F252" s="21">
        <f>SUM(F222:F251)</f>
        <v>2287</v>
      </c>
      <c r="G252" s="20"/>
      <c r="H252" s="20"/>
      <c r="I252" s="8"/>
      <c r="J252" s="9"/>
      <c r="K252" s="27"/>
      <c r="L252" s="10"/>
      <c r="M252" s="10"/>
      <c r="N252" s="2"/>
      <c r="Q252" s="2"/>
    </row>
    <row r="253" s="1" customFormat="1" ht="27" customHeight="1" spans="1:17">
      <c r="A253" s="36" t="s">
        <v>346</v>
      </c>
      <c r="B253" s="51"/>
      <c r="C253" s="52"/>
      <c r="D253" s="52"/>
      <c r="E253" s="51"/>
      <c r="F253" s="21"/>
      <c r="G253" s="51"/>
      <c r="H253" s="51"/>
      <c r="I253" s="53"/>
      <c r="J253" s="9"/>
      <c r="K253" s="27"/>
      <c r="L253" s="10"/>
      <c r="M253" s="10"/>
      <c r="N253" s="2"/>
      <c r="Q253" s="2"/>
    </row>
    <row r="254" s="1" customFormat="1" ht="28.5" spans="1:17">
      <c r="A254" s="18" t="s">
        <v>2</v>
      </c>
      <c r="B254" s="19" t="s">
        <v>3</v>
      </c>
      <c r="C254" s="20" t="s">
        <v>4</v>
      </c>
      <c r="D254" s="20" t="s">
        <v>5</v>
      </c>
      <c r="E254" s="18" t="s">
        <v>6</v>
      </c>
      <c r="F254" s="21" t="s">
        <v>7</v>
      </c>
      <c r="G254" s="22" t="s">
        <v>8</v>
      </c>
      <c r="H254" s="20" t="s">
        <v>9</v>
      </c>
      <c r="I254" s="26"/>
      <c r="J254" s="9"/>
      <c r="K254" s="27"/>
      <c r="L254" s="10"/>
      <c r="M254" s="10"/>
      <c r="N254" s="2"/>
      <c r="Q254" s="2"/>
    </row>
    <row r="255" s="1" customFormat="1" ht="24.75" customHeight="1" spans="1:16382">
      <c r="A255" s="18">
        <v>1</v>
      </c>
      <c r="B255" s="19" t="s">
        <v>347</v>
      </c>
      <c r="C255" s="23" t="s">
        <v>348</v>
      </c>
      <c r="D255" s="23" t="s">
        <v>96</v>
      </c>
      <c r="E255" s="18" t="s">
        <v>16</v>
      </c>
      <c r="F255" s="21">
        <v>155</v>
      </c>
      <c r="G255" s="22" t="s">
        <v>102</v>
      </c>
      <c r="H255" s="35"/>
      <c r="I255" s="8"/>
      <c r="J255" s="9"/>
      <c r="K255" s="27"/>
      <c r="L255" s="10"/>
      <c r="M255" s="10"/>
      <c r="N255" s="2"/>
      <c r="Q255" s="2"/>
      <c r="XEP255" s="11"/>
      <c r="XEQ255" s="11"/>
      <c r="XER255" s="11"/>
      <c r="XES255" s="11"/>
      <c r="XET255" s="11"/>
      <c r="XEU255" s="11"/>
      <c r="XEV255" s="11"/>
      <c r="XEW255" s="11"/>
      <c r="XEX255" s="11"/>
      <c r="XEY255" s="11"/>
      <c r="XEZ255" s="11"/>
      <c r="XFA255" s="11"/>
      <c r="XFB255" s="11"/>
    </row>
    <row r="256" s="1" customFormat="1" ht="24.75" customHeight="1" spans="1:16382">
      <c r="A256" s="18">
        <v>2</v>
      </c>
      <c r="B256" s="19" t="s">
        <v>347</v>
      </c>
      <c r="C256" s="23" t="s">
        <v>348</v>
      </c>
      <c r="D256" s="23" t="s">
        <v>99</v>
      </c>
      <c r="E256" s="18" t="s">
        <v>16</v>
      </c>
      <c r="F256" s="21">
        <v>165</v>
      </c>
      <c r="G256" s="22" t="s">
        <v>102</v>
      </c>
      <c r="H256" s="35"/>
      <c r="I256" s="8"/>
      <c r="J256" s="9"/>
      <c r="K256" s="27"/>
      <c r="L256" s="10"/>
      <c r="M256" s="10"/>
      <c r="N256" s="2"/>
      <c r="Q256" s="2"/>
      <c r="XEP256" s="11"/>
      <c r="XEQ256" s="11"/>
      <c r="XER256" s="11"/>
      <c r="XES256" s="11"/>
      <c r="XET256" s="11"/>
      <c r="XEU256" s="11"/>
      <c r="XEV256" s="11"/>
      <c r="XEW256" s="11"/>
      <c r="XEX256" s="11"/>
      <c r="XEY256" s="11"/>
      <c r="XEZ256" s="11"/>
      <c r="XFA256" s="11"/>
      <c r="XFB256" s="11"/>
    </row>
    <row r="257" s="1" customFormat="1" ht="24.75" customHeight="1" spans="1:16382">
      <c r="A257" s="18">
        <v>3</v>
      </c>
      <c r="B257" s="19" t="s">
        <v>347</v>
      </c>
      <c r="C257" s="23" t="s">
        <v>348</v>
      </c>
      <c r="D257" s="23" t="s">
        <v>349</v>
      </c>
      <c r="E257" s="18" t="s">
        <v>16</v>
      </c>
      <c r="F257" s="21">
        <v>185</v>
      </c>
      <c r="G257" s="22" t="s">
        <v>102</v>
      </c>
      <c r="H257" s="35"/>
      <c r="I257" s="8"/>
      <c r="J257" s="9"/>
      <c r="K257" s="27"/>
      <c r="L257" s="10"/>
      <c r="M257" s="10"/>
      <c r="N257" s="2"/>
      <c r="Q257" s="2"/>
      <c r="XEP257" s="11"/>
      <c r="XEQ257" s="11"/>
      <c r="XER257" s="11"/>
      <c r="XES257" s="11"/>
      <c r="XET257" s="11"/>
      <c r="XEU257" s="11"/>
      <c r="XEV257" s="11"/>
      <c r="XEW257" s="11"/>
      <c r="XEX257" s="11"/>
      <c r="XEY257" s="11"/>
      <c r="XEZ257" s="11"/>
      <c r="XFA257" s="11"/>
      <c r="XFB257" s="11"/>
    </row>
    <row r="258" s="1" customFormat="1" ht="24.75" customHeight="1" spans="1:16382">
      <c r="A258" s="18">
        <v>4</v>
      </c>
      <c r="B258" s="19" t="s">
        <v>347</v>
      </c>
      <c r="C258" s="23" t="s">
        <v>348</v>
      </c>
      <c r="D258" s="23" t="s">
        <v>350</v>
      </c>
      <c r="E258" s="18" t="s">
        <v>16</v>
      </c>
      <c r="F258" s="21">
        <v>210</v>
      </c>
      <c r="G258" s="22" t="s">
        <v>102</v>
      </c>
      <c r="H258" s="35"/>
      <c r="I258" s="8"/>
      <c r="J258" s="9"/>
      <c r="K258" s="27"/>
      <c r="L258" s="10"/>
      <c r="M258" s="10"/>
      <c r="N258" s="2"/>
      <c r="Q258" s="2"/>
      <c r="XEP258" s="11"/>
      <c r="XEQ258" s="11"/>
      <c r="XER258" s="11"/>
      <c r="XES258" s="11"/>
      <c r="XET258" s="11"/>
      <c r="XEU258" s="11"/>
      <c r="XEV258" s="11"/>
      <c r="XEW258" s="11"/>
      <c r="XEX258" s="11"/>
      <c r="XEY258" s="11"/>
      <c r="XEZ258" s="11"/>
      <c r="XFA258" s="11"/>
      <c r="XFB258" s="11"/>
    </row>
    <row r="259" s="1" customFormat="1" ht="24.75" customHeight="1" spans="1:16382">
      <c r="A259" s="18">
        <v>5</v>
      </c>
      <c r="B259" s="19" t="s">
        <v>351</v>
      </c>
      <c r="C259" s="23" t="s">
        <v>348</v>
      </c>
      <c r="D259" s="23" t="s">
        <v>349</v>
      </c>
      <c r="E259" s="18" t="s">
        <v>16</v>
      </c>
      <c r="F259" s="21">
        <v>180</v>
      </c>
      <c r="G259" s="22" t="s">
        <v>102</v>
      </c>
      <c r="H259" s="35"/>
      <c r="I259" s="8"/>
      <c r="J259" s="9"/>
      <c r="K259" s="27"/>
      <c r="L259" s="10"/>
      <c r="M259" s="10"/>
      <c r="N259" s="2"/>
      <c r="Q259" s="2"/>
      <c r="XEP259" s="11"/>
      <c r="XEQ259" s="11"/>
      <c r="XER259" s="11"/>
      <c r="XES259" s="11"/>
      <c r="XET259" s="11"/>
      <c r="XEU259" s="11"/>
      <c r="XEV259" s="11"/>
      <c r="XEW259" s="11"/>
      <c r="XEX259" s="11"/>
      <c r="XEY259" s="11"/>
      <c r="XEZ259" s="11"/>
      <c r="XFA259" s="11"/>
      <c r="XFB259" s="11"/>
    </row>
    <row r="260" s="1" customFormat="1" ht="24.75" customHeight="1" spans="1:16382">
      <c r="A260" s="18">
        <v>6</v>
      </c>
      <c r="B260" s="19" t="s">
        <v>352</v>
      </c>
      <c r="C260" s="23" t="s">
        <v>348</v>
      </c>
      <c r="D260" s="23" t="s">
        <v>353</v>
      </c>
      <c r="E260" s="18" t="s">
        <v>16</v>
      </c>
      <c r="F260" s="21">
        <v>180</v>
      </c>
      <c r="G260" s="22" t="s">
        <v>102</v>
      </c>
      <c r="H260" s="35"/>
      <c r="I260" s="8"/>
      <c r="J260" s="9"/>
      <c r="K260" s="27"/>
      <c r="L260" s="10"/>
      <c r="M260" s="10"/>
      <c r="N260" s="2"/>
      <c r="Q260" s="2"/>
      <c r="XEP260" s="11"/>
      <c r="XEQ260" s="11"/>
      <c r="XER260" s="11"/>
      <c r="XES260" s="11"/>
      <c r="XET260" s="11"/>
      <c r="XEU260" s="11"/>
      <c r="XEV260" s="11"/>
      <c r="XEW260" s="11"/>
      <c r="XEX260" s="11"/>
      <c r="XEY260" s="11"/>
      <c r="XEZ260" s="11"/>
      <c r="XFA260" s="11"/>
      <c r="XFB260" s="11"/>
    </row>
    <row r="261" s="1" customFormat="1" ht="24.75" customHeight="1" spans="1:16382">
      <c r="A261" s="18">
        <v>7</v>
      </c>
      <c r="B261" s="19" t="s">
        <v>354</v>
      </c>
      <c r="C261" s="23" t="s">
        <v>348</v>
      </c>
      <c r="D261" s="23" t="s">
        <v>349</v>
      </c>
      <c r="E261" s="18" t="s">
        <v>16</v>
      </c>
      <c r="F261" s="21">
        <v>255</v>
      </c>
      <c r="G261" s="22" t="s">
        <v>102</v>
      </c>
      <c r="H261" s="35"/>
      <c r="I261" s="8"/>
      <c r="J261" s="9"/>
      <c r="K261" s="27"/>
      <c r="L261" s="28"/>
      <c r="M261" s="28"/>
      <c r="N261" s="2"/>
      <c r="Q261" s="2"/>
      <c r="XEP261" s="11"/>
      <c r="XEQ261" s="11"/>
      <c r="XER261" s="11"/>
      <c r="XES261" s="11"/>
      <c r="XET261" s="11"/>
      <c r="XEU261" s="11"/>
      <c r="XEV261" s="11"/>
      <c r="XEW261" s="11"/>
      <c r="XEX261" s="11"/>
      <c r="XEY261" s="11"/>
      <c r="XEZ261" s="11"/>
      <c r="XFA261" s="11"/>
      <c r="XFB261" s="11"/>
    </row>
    <row r="262" s="1" customFormat="1" ht="24.75" customHeight="1" spans="1:16382">
      <c r="A262" s="18">
        <v>8</v>
      </c>
      <c r="B262" s="19" t="s">
        <v>354</v>
      </c>
      <c r="C262" s="23" t="s">
        <v>348</v>
      </c>
      <c r="D262" s="23" t="s">
        <v>350</v>
      </c>
      <c r="E262" s="18" t="s">
        <v>16</v>
      </c>
      <c r="F262" s="21">
        <v>285</v>
      </c>
      <c r="G262" s="22" t="s">
        <v>102</v>
      </c>
      <c r="H262" s="35"/>
      <c r="I262" s="8"/>
      <c r="J262" s="9"/>
      <c r="K262" s="27"/>
      <c r="L262" s="28"/>
      <c r="M262" s="28"/>
      <c r="N262" s="2"/>
      <c r="Q262" s="2"/>
      <c r="XEP262" s="11"/>
      <c r="XEQ262" s="11"/>
      <c r="XER262" s="11"/>
      <c r="XES262" s="11"/>
      <c r="XET262" s="11"/>
      <c r="XEU262" s="11"/>
      <c r="XEV262" s="11"/>
      <c r="XEW262" s="11"/>
      <c r="XEX262" s="11"/>
      <c r="XEY262" s="11"/>
      <c r="XEZ262" s="11"/>
      <c r="XFA262" s="11"/>
      <c r="XFB262" s="11"/>
    </row>
    <row r="263" s="1" customFormat="1" ht="24.75" customHeight="1" spans="1:16382">
      <c r="A263" s="18">
        <v>9</v>
      </c>
      <c r="B263" s="19" t="s">
        <v>354</v>
      </c>
      <c r="C263" s="23" t="s">
        <v>348</v>
      </c>
      <c r="D263" s="23" t="s">
        <v>355</v>
      </c>
      <c r="E263" s="18" t="s">
        <v>16</v>
      </c>
      <c r="F263" s="21">
        <v>325</v>
      </c>
      <c r="G263" s="22" t="s">
        <v>102</v>
      </c>
      <c r="H263" s="35"/>
      <c r="I263" s="8"/>
      <c r="J263" s="9"/>
      <c r="K263" s="27"/>
      <c r="L263" s="28"/>
      <c r="M263" s="28"/>
      <c r="N263" s="2"/>
      <c r="Q263" s="2"/>
      <c r="XEP263" s="11"/>
      <c r="XEQ263" s="11"/>
      <c r="XER263" s="11"/>
      <c r="XES263" s="11"/>
      <c r="XET263" s="11"/>
      <c r="XEU263" s="11"/>
      <c r="XEV263" s="11"/>
      <c r="XEW263" s="11"/>
      <c r="XEX263" s="11"/>
      <c r="XEY263" s="11"/>
      <c r="XEZ263" s="11"/>
      <c r="XFA263" s="11"/>
      <c r="XFB263" s="11"/>
    </row>
    <row r="264" s="1" customFormat="1" ht="24.75" customHeight="1" spans="1:16382">
      <c r="A264" s="18">
        <v>10</v>
      </c>
      <c r="B264" s="19" t="s">
        <v>354</v>
      </c>
      <c r="C264" s="23" t="s">
        <v>348</v>
      </c>
      <c r="D264" s="23" t="s">
        <v>356</v>
      </c>
      <c r="E264" s="18" t="s">
        <v>16</v>
      </c>
      <c r="F264" s="21">
        <v>370</v>
      </c>
      <c r="G264" s="22" t="s">
        <v>102</v>
      </c>
      <c r="H264" s="35"/>
      <c r="I264" s="8"/>
      <c r="J264" s="9"/>
      <c r="K264" s="27"/>
      <c r="L264" s="28"/>
      <c r="M264" s="28"/>
      <c r="N264" s="2"/>
      <c r="Q264" s="2"/>
      <c r="XEP264" s="11"/>
      <c r="XEQ264" s="11"/>
      <c r="XER264" s="11"/>
      <c r="XES264" s="11"/>
      <c r="XET264" s="11"/>
      <c r="XEU264" s="11"/>
      <c r="XEV264" s="11"/>
      <c r="XEW264" s="11"/>
      <c r="XEX264" s="11"/>
      <c r="XEY264" s="11"/>
      <c r="XEZ264" s="11"/>
      <c r="XFA264" s="11"/>
      <c r="XFB264" s="11"/>
    </row>
    <row r="265" s="1" customFormat="1" ht="24.75" customHeight="1" spans="1:16382">
      <c r="A265" s="18">
        <v>11</v>
      </c>
      <c r="B265" s="19" t="s">
        <v>357</v>
      </c>
      <c r="C265" s="23" t="s">
        <v>348</v>
      </c>
      <c r="D265" s="23" t="s">
        <v>358</v>
      </c>
      <c r="E265" s="18" t="s">
        <v>11</v>
      </c>
      <c r="F265" s="21">
        <v>60</v>
      </c>
      <c r="G265" s="22" t="s">
        <v>102</v>
      </c>
      <c r="H265" s="35"/>
      <c r="I265" s="8"/>
      <c r="J265" s="9"/>
      <c r="K265" s="27"/>
      <c r="L265" s="10"/>
      <c r="M265" s="10"/>
      <c r="N265" s="2"/>
      <c r="Q265" s="2"/>
      <c r="XEP265" s="11"/>
      <c r="XEQ265" s="11"/>
      <c r="XER265" s="11"/>
      <c r="XES265" s="11"/>
      <c r="XET265" s="11"/>
      <c r="XEU265" s="11"/>
      <c r="XEV265" s="11"/>
      <c r="XEW265" s="11"/>
      <c r="XEX265" s="11"/>
      <c r="XEY265" s="11"/>
      <c r="XEZ265" s="11"/>
      <c r="XFA265" s="11"/>
      <c r="XFB265" s="11"/>
    </row>
    <row r="266" s="1" customFormat="1" ht="31" customHeight="1" spans="1:16382">
      <c r="A266" s="18">
        <v>12</v>
      </c>
      <c r="B266" s="19" t="s">
        <v>359</v>
      </c>
      <c r="C266" s="23" t="s">
        <v>348</v>
      </c>
      <c r="D266" s="23"/>
      <c r="E266" s="18" t="s">
        <v>16</v>
      </c>
      <c r="F266" s="21">
        <v>250</v>
      </c>
      <c r="G266" s="22" t="s">
        <v>102</v>
      </c>
      <c r="H266" s="35" t="s">
        <v>360</v>
      </c>
      <c r="I266" s="8"/>
      <c r="J266" s="9"/>
      <c r="K266" s="27"/>
      <c r="L266" s="10"/>
      <c r="M266" s="10"/>
      <c r="N266" s="2"/>
      <c r="Q266" s="2"/>
      <c r="XEP266" s="11"/>
      <c r="XEQ266" s="11"/>
      <c r="XER266" s="11"/>
      <c r="XES266" s="11"/>
      <c r="XET266" s="11"/>
      <c r="XEU266" s="11"/>
      <c r="XEV266" s="11"/>
      <c r="XEW266" s="11"/>
      <c r="XEX266" s="11"/>
      <c r="XEY266" s="11"/>
      <c r="XEZ266" s="11"/>
      <c r="XFA266" s="11"/>
      <c r="XFB266" s="11"/>
    </row>
    <row r="267" s="1" customFormat="1" ht="34" customHeight="1" spans="1:16382">
      <c r="A267" s="18">
        <v>13</v>
      </c>
      <c r="B267" s="19" t="s">
        <v>361</v>
      </c>
      <c r="C267" s="23"/>
      <c r="D267" s="23"/>
      <c r="E267" s="18" t="s">
        <v>11</v>
      </c>
      <c r="F267" s="21">
        <v>73</v>
      </c>
      <c r="G267" s="22"/>
      <c r="H267" s="35" t="s">
        <v>362</v>
      </c>
      <c r="I267" s="8"/>
      <c r="J267" s="9"/>
      <c r="K267" s="27"/>
      <c r="L267" s="28"/>
      <c r="M267" s="28"/>
      <c r="N267" s="2"/>
      <c r="Q267" s="2"/>
      <c r="XEP267" s="11"/>
      <c r="XEQ267" s="11"/>
      <c r="XER267" s="11"/>
      <c r="XES267" s="11"/>
      <c r="XET267" s="11"/>
      <c r="XEU267" s="11"/>
      <c r="XEV267" s="11"/>
      <c r="XEW267" s="11"/>
      <c r="XEX267" s="11"/>
      <c r="XEY267" s="11"/>
      <c r="XEZ267" s="11"/>
      <c r="XFA267" s="11"/>
      <c r="XFB267" s="11"/>
    </row>
    <row r="268" s="1" customFormat="1" ht="24.75" customHeight="1" spans="1:16382">
      <c r="A268" s="18">
        <v>14</v>
      </c>
      <c r="B268" s="19" t="s">
        <v>363</v>
      </c>
      <c r="C268" s="23"/>
      <c r="D268" s="23"/>
      <c r="E268" s="18" t="s">
        <v>40</v>
      </c>
      <c r="F268" s="21">
        <v>54</v>
      </c>
      <c r="G268" s="22"/>
      <c r="H268" s="35"/>
      <c r="I268" s="8"/>
      <c r="J268" s="9"/>
      <c r="K268" s="27"/>
      <c r="L268" s="28"/>
      <c r="M268" s="28"/>
      <c r="N268" s="2"/>
      <c r="Q268" s="2"/>
      <c r="XEP268" s="11"/>
      <c r="XEQ268" s="11"/>
      <c r="XER268" s="11"/>
      <c r="XES268" s="11"/>
      <c r="XET268" s="11"/>
      <c r="XEU268" s="11"/>
      <c r="XEV268" s="11"/>
      <c r="XEW268" s="11"/>
      <c r="XEX268" s="11"/>
      <c r="XEY268" s="11"/>
      <c r="XEZ268" s="11"/>
      <c r="XFA268" s="11"/>
      <c r="XFB268" s="11"/>
    </row>
    <row r="269" s="1" customFormat="1" ht="24.75" customHeight="1" spans="1:16382">
      <c r="A269" s="18">
        <v>15</v>
      </c>
      <c r="B269" s="19" t="s">
        <v>364</v>
      </c>
      <c r="C269" s="23" t="s">
        <v>348</v>
      </c>
      <c r="D269" s="23"/>
      <c r="E269" s="18" t="s">
        <v>16</v>
      </c>
      <c r="F269" s="21">
        <v>217</v>
      </c>
      <c r="G269" s="22" t="s">
        <v>102</v>
      </c>
      <c r="H269" s="35"/>
      <c r="I269" s="8"/>
      <c r="J269" s="9"/>
      <c r="K269" s="27"/>
      <c r="L269" s="10"/>
      <c r="M269" s="10"/>
      <c r="N269" s="2"/>
      <c r="Q269" s="2"/>
      <c r="XEP269" s="11"/>
      <c r="XEQ269" s="11"/>
      <c r="XER269" s="11"/>
      <c r="XES269" s="11"/>
      <c r="XET269" s="11"/>
      <c r="XEU269" s="11"/>
      <c r="XEV269" s="11"/>
      <c r="XEW269" s="11"/>
      <c r="XEX269" s="11"/>
      <c r="XEY269" s="11"/>
      <c r="XEZ269" s="11"/>
      <c r="XFA269" s="11"/>
      <c r="XFB269" s="11"/>
    </row>
    <row r="270" s="1" customFormat="1" ht="24.75" customHeight="1" spans="1:16382">
      <c r="A270" s="18">
        <v>16</v>
      </c>
      <c r="B270" s="19" t="s">
        <v>365</v>
      </c>
      <c r="C270" s="23" t="s">
        <v>348</v>
      </c>
      <c r="D270" s="23"/>
      <c r="E270" s="18" t="s">
        <v>11</v>
      </c>
      <c r="F270" s="21">
        <v>95</v>
      </c>
      <c r="G270" s="22" t="s">
        <v>102</v>
      </c>
      <c r="H270" s="35"/>
      <c r="I270" s="8"/>
      <c r="J270" s="9"/>
      <c r="K270" s="27"/>
      <c r="L270" s="1"/>
      <c r="M270" s="10"/>
      <c r="N270" s="2"/>
      <c r="Q270" s="2"/>
      <c r="XEP270" s="11"/>
      <c r="XEQ270" s="11"/>
      <c r="XER270" s="11"/>
      <c r="XES270" s="11"/>
      <c r="XET270" s="11"/>
      <c r="XEU270" s="11"/>
      <c r="XEV270" s="11"/>
      <c r="XEW270" s="11"/>
      <c r="XEX270" s="11"/>
      <c r="XEY270" s="11"/>
      <c r="XEZ270" s="11"/>
      <c r="XFA270" s="11"/>
      <c r="XFB270" s="11"/>
    </row>
    <row r="271" s="1" customFormat="1" ht="24.75" customHeight="1" spans="1:16382">
      <c r="A271" s="18">
        <v>17</v>
      </c>
      <c r="B271" s="19" t="s">
        <v>366</v>
      </c>
      <c r="C271" s="23"/>
      <c r="D271" s="23"/>
      <c r="E271" s="18" t="s">
        <v>11</v>
      </c>
      <c r="F271" s="21">
        <v>190</v>
      </c>
      <c r="G271" s="22"/>
      <c r="H271" s="35"/>
      <c r="I271" s="8"/>
      <c r="J271" s="9"/>
      <c r="K271" s="27"/>
      <c r="L271" s="1"/>
      <c r="M271" s="28"/>
      <c r="N271" s="2"/>
      <c r="Q271" s="2"/>
      <c r="XEP271" s="11"/>
      <c r="XEQ271" s="11"/>
      <c r="XER271" s="11"/>
      <c r="XES271" s="11"/>
      <c r="XET271" s="11"/>
      <c r="XEU271" s="11"/>
      <c r="XEV271" s="11"/>
      <c r="XEW271" s="11"/>
      <c r="XEX271" s="11"/>
      <c r="XEY271" s="11"/>
      <c r="XEZ271" s="11"/>
      <c r="XFA271" s="11"/>
      <c r="XFB271" s="11"/>
    </row>
    <row r="272" s="1" customFormat="1" ht="24.75" customHeight="1" spans="1:17">
      <c r="A272" s="18">
        <v>18</v>
      </c>
      <c r="B272" s="19" t="s">
        <v>367</v>
      </c>
      <c r="C272" s="23"/>
      <c r="D272" s="23"/>
      <c r="E272" s="18" t="s">
        <v>368</v>
      </c>
      <c r="F272" s="21">
        <v>50</v>
      </c>
      <c r="G272" s="22"/>
      <c r="H272" s="35"/>
      <c r="I272" s="8"/>
      <c r="J272" s="9"/>
      <c r="K272" s="27"/>
      <c r="L272" s="1"/>
      <c r="M272" s="28"/>
      <c r="N272" s="2"/>
      <c r="Q272" s="2"/>
    </row>
    <row r="273" s="1" customFormat="1" ht="24.75" customHeight="1" spans="1:16382">
      <c r="A273" s="18">
        <v>19</v>
      </c>
      <c r="B273" s="19" t="s">
        <v>369</v>
      </c>
      <c r="C273" s="23" t="s">
        <v>370</v>
      </c>
      <c r="D273" s="23"/>
      <c r="E273" s="18" t="s">
        <v>49</v>
      </c>
      <c r="F273" s="21">
        <f>50+69.88</f>
        <v>119.88</v>
      </c>
      <c r="G273" s="22" t="s">
        <v>102</v>
      </c>
      <c r="H273" s="35"/>
      <c r="I273" s="8"/>
      <c r="J273" s="9"/>
      <c r="K273" s="27"/>
      <c r="L273" s="1"/>
      <c r="M273" s="28"/>
      <c r="N273" s="2"/>
      <c r="Q273" s="2"/>
      <c r="XEP273" s="11"/>
      <c r="XEQ273" s="11"/>
      <c r="XER273" s="11"/>
      <c r="XES273" s="11"/>
      <c r="XET273" s="11"/>
      <c r="XEU273" s="11"/>
      <c r="XEV273" s="11"/>
      <c r="XEW273" s="11"/>
      <c r="XEX273" s="11"/>
      <c r="XEY273" s="11"/>
      <c r="XEZ273" s="11"/>
      <c r="XFA273" s="11"/>
      <c r="XFB273" s="11"/>
    </row>
    <row r="274" s="1" customFormat="1" ht="24.75" customHeight="1" spans="1:16382">
      <c r="A274" s="18">
        <v>20</v>
      </c>
      <c r="B274" s="19" t="s">
        <v>371</v>
      </c>
      <c r="C274" s="23" t="s">
        <v>370</v>
      </c>
      <c r="D274" s="23"/>
      <c r="E274" s="18" t="s">
        <v>49</v>
      </c>
      <c r="F274" s="21">
        <v>180</v>
      </c>
      <c r="G274" s="22" t="s">
        <v>102</v>
      </c>
      <c r="H274" s="35"/>
      <c r="I274" s="8"/>
      <c r="J274" s="9"/>
      <c r="K274" s="27"/>
      <c r="L274" s="1"/>
      <c r="M274" s="28"/>
      <c r="N274" s="2"/>
      <c r="Q274" s="2"/>
      <c r="XEP274" s="11"/>
      <c r="XEQ274" s="11"/>
      <c r="XER274" s="11"/>
      <c r="XES274" s="11"/>
      <c r="XET274" s="11"/>
      <c r="XEU274" s="11"/>
      <c r="XEV274" s="11"/>
      <c r="XEW274" s="11"/>
      <c r="XEX274" s="11"/>
      <c r="XEY274" s="11"/>
      <c r="XEZ274" s="11"/>
      <c r="XFA274" s="11"/>
      <c r="XFB274" s="11"/>
    </row>
    <row r="275" s="1" customFormat="1" ht="24.75" customHeight="1" spans="1:16382">
      <c r="A275" s="18">
        <v>21</v>
      </c>
      <c r="B275" s="19" t="s">
        <v>372</v>
      </c>
      <c r="C275" s="23"/>
      <c r="D275" s="23"/>
      <c r="E275" s="18" t="s">
        <v>49</v>
      </c>
      <c r="F275" s="21">
        <v>70</v>
      </c>
      <c r="G275" s="22" t="s">
        <v>102</v>
      </c>
      <c r="H275" s="35"/>
      <c r="I275" s="8"/>
      <c r="J275" s="9"/>
      <c r="K275" s="27"/>
      <c r="L275" s="1"/>
      <c r="M275" s="10"/>
      <c r="N275" s="2"/>
      <c r="Q275" s="2"/>
      <c r="XEP275" s="11"/>
      <c r="XEQ275" s="11"/>
      <c r="XER275" s="11"/>
      <c r="XES275" s="11"/>
      <c r="XET275" s="11"/>
      <c r="XEU275" s="11"/>
      <c r="XEV275" s="11"/>
      <c r="XEW275" s="11"/>
      <c r="XEX275" s="11"/>
      <c r="XEY275" s="11"/>
      <c r="XEZ275" s="11"/>
      <c r="XFA275" s="11"/>
      <c r="XFB275" s="11"/>
    </row>
    <row r="276" s="1" customFormat="1" ht="24.75" customHeight="1" spans="1:16382">
      <c r="A276" s="18">
        <v>22</v>
      </c>
      <c r="B276" s="19" t="s">
        <v>373</v>
      </c>
      <c r="C276" s="23" t="s">
        <v>370</v>
      </c>
      <c r="D276" s="23"/>
      <c r="E276" s="18" t="s">
        <v>49</v>
      </c>
      <c r="F276" s="21">
        <v>80</v>
      </c>
      <c r="G276" s="22" t="s">
        <v>102</v>
      </c>
      <c r="H276" s="35"/>
      <c r="I276" s="8"/>
      <c r="J276" s="9"/>
      <c r="K276" s="27"/>
      <c r="L276" s="1"/>
      <c r="M276" s="10"/>
      <c r="N276" s="2"/>
      <c r="Q276" s="2"/>
      <c r="XEP276" s="11"/>
      <c r="XEQ276" s="11"/>
      <c r="XER276" s="11"/>
      <c r="XES276" s="11"/>
      <c r="XET276" s="11"/>
      <c r="XEU276" s="11"/>
      <c r="XEV276" s="11"/>
      <c r="XEW276" s="11"/>
      <c r="XEX276" s="11"/>
      <c r="XEY276" s="11"/>
      <c r="XEZ276" s="11"/>
      <c r="XFA276" s="11"/>
      <c r="XFB276" s="11"/>
    </row>
    <row r="277" s="1" customFormat="1" ht="24.75" customHeight="1" spans="1:16382">
      <c r="A277" s="18">
        <v>23</v>
      </c>
      <c r="B277" s="19" t="s">
        <v>374</v>
      </c>
      <c r="C277" s="23"/>
      <c r="D277" s="23"/>
      <c r="E277" s="18" t="s">
        <v>11</v>
      </c>
      <c r="F277" s="21">
        <v>130</v>
      </c>
      <c r="G277" s="22"/>
      <c r="H277" s="35"/>
      <c r="I277" s="8"/>
      <c r="J277" s="9"/>
      <c r="K277" s="27"/>
      <c r="L277" s="1"/>
      <c r="M277" s="10"/>
      <c r="N277" s="2"/>
      <c r="Q277" s="2"/>
      <c r="XEP277" s="11"/>
      <c r="XEQ277" s="11"/>
      <c r="XER277" s="11"/>
      <c r="XES277" s="11"/>
      <c r="XET277" s="11"/>
      <c r="XEU277" s="11"/>
      <c r="XEV277" s="11"/>
      <c r="XEW277" s="11"/>
      <c r="XEX277" s="11"/>
      <c r="XEY277" s="11"/>
      <c r="XEZ277" s="11"/>
      <c r="XFA277" s="11"/>
      <c r="XFB277" s="11"/>
    </row>
    <row r="278" s="1" customFormat="1" ht="24.75" customHeight="1" spans="1:16382">
      <c r="A278" s="18">
        <v>24</v>
      </c>
      <c r="B278" s="19" t="s">
        <v>375</v>
      </c>
      <c r="C278" s="23"/>
      <c r="D278" s="23"/>
      <c r="E278" s="18" t="s">
        <v>11</v>
      </c>
      <c r="F278" s="21">
        <v>80</v>
      </c>
      <c r="G278" s="22"/>
      <c r="H278" s="35"/>
      <c r="I278" s="8"/>
      <c r="J278" s="9"/>
      <c r="K278" s="27"/>
      <c r="L278" s="1"/>
      <c r="M278" s="10"/>
      <c r="N278" s="2"/>
      <c r="Q278" s="2"/>
      <c r="XEP278" s="11"/>
      <c r="XEQ278" s="11"/>
      <c r="XER278" s="11"/>
      <c r="XES278" s="11"/>
      <c r="XET278" s="11"/>
      <c r="XEU278" s="11"/>
      <c r="XEV278" s="11"/>
      <c r="XEW278" s="11"/>
      <c r="XEX278" s="11"/>
      <c r="XEY278" s="11"/>
      <c r="XEZ278" s="11"/>
      <c r="XFA278" s="11"/>
      <c r="XFB278" s="11"/>
    </row>
    <row r="279" s="1" customFormat="1" ht="24.75" customHeight="1" spans="1:16382">
      <c r="A279" s="18">
        <v>25</v>
      </c>
      <c r="B279" s="19" t="s">
        <v>376</v>
      </c>
      <c r="C279" s="23"/>
      <c r="D279" s="23"/>
      <c r="E279" s="18" t="s">
        <v>11</v>
      </c>
      <c r="F279" s="21">
        <v>15</v>
      </c>
      <c r="G279" s="22"/>
      <c r="H279" s="35"/>
      <c r="I279" s="8"/>
      <c r="J279" s="9"/>
      <c r="K279" s="27"/>
      <c r="L279" s="1"/>
      <c r="M279" s="28"/>
      <c r="N279" s="2"/>
      <c r="Q279" s="2"/>
      <c r="XEP279" s="11"/>
      <c r="XEQ279" s="11"/>
      <c r="XER279" s="11"/>
      <c r="XES279" s="11"/>
      <c r="XET279" s="11"/>
      <c r="XEU279" s="11"/>
      <c r="XEV279" s="11"/>
      <c r="XEW279" s="11"/>
      <c r="XEX279" s="11"/>
      <c r="XEY279" s="11"/>
      <c r="XEZ279" s="11"/>
      <c r="XFA279" s="11"/>
      <c r="XFB279" s="11"/>
    </row>
    <row r="280" s="1" customFormat="1" ht="24.75" customHeight="1" spans="1:16382">
      <c r="A280" s="18">
        <v>26</v>
      </c>
      <c r="B280" s="19" t="s">
        <v>377</v>
      </c>
      <c r="C280" s="23"/>
      <c r="D280" s="23"/>
      <c r="E280" s="18" t="s">
        <v>11</v>
      </c>
      <c r="F280" s="21">
        <v>40</v>
      </c>
      <c r="G280" s="22"/>
      <c r="H280" s="35"/>
      <c r="I280" s="8"/>
      <c r="J280" s="9"/>
      <c r="K280" s="27"/>
      <c r="L280" s="10"/>
      <c r="M280" s="10"/>
      <c r="N280" s="2"/>
      <c r="Q280" s="2"/>
      <c r="XEP280" s="11"/>
      <c r="XEQ280" s="11"/>
      <c r="XER280" s="11"/>
      <c r="XES280" s="11"/>
      <c r="XET280" s="11"/>
      <c r="XEU280" s="11"/>
      <c r="XEV280" s="11"/>
      <c r="XEW280" s="11"/>
      <c r="XEX280" s="11"/>
      <c r="XEY280" s="11"/>
      <c r="XEZ280" s="11"/>
      <c r="XFA280" s="11"/>
      <c r="XFB280" s="11"/>
    </row>
    <row r="281" s="1" customFormat="1" ht="24.75" customHeight="1" spans="1:17">
      <c r="A281" s="18">
        <v>27</v>
      </c>
      <c r="B281" s="19" t="s">
        <v>378</v>
      </c>
      <c r="C281" s="23"/>
      <c r="D281" s="23"/>
      <c r="E281" s="18" t="s">
        <v>11</v>
      </c>
      <c r="F281" s="21">
        <v>60</v>
      </c>
      <c r="G281" s="22"/>
      <c r="H281" s="35"/>
      <c r="I281" s="8"/>
      <c r="J281" s="40"/>
      <c r="K281" s="40"/>
      <c r="L281" s="27"/>
      <c r="M281" s="10"/>
      <c r="N281" s="2"/>
      <c r="Q281" s="2"/>
    </row>
    <row r="282" s="1" customFormat="1" ht="24.75" customHeight="1" spans="1:16382">
      <c r="A282" s="18">
        <v>28</v>
      </c>
      <c r="B282" s="19" t="s">
        <v>379</v>
      </c>
      <c r="C282" s="23"/>
      <c r="D282" s="23"/>
      <c r="E282" s="18" t="s">
        <v>11</v>
      </c>
      <c r="F282" s="21">
        <v>60</v>
      </c>
      <c r="G282" s="22"/>
      <c r="H282" s="35"/>
      <c r="I282" s="8"/>
      <c r="J282" s="9"/>
      <c r="K282" s="9"/>
      <c r="L282" s="27"/>
      <c r="M282" s="10"/>
      <c r="N282" s="2"/>
      <c r="Q282" s="2"/>
      <c r="XEP282" s="11"/>
      <c r="XEQ282" s="11"/>
      <c r="XER282" s="11"/>
      <c r="XES282" s="11"/>
      <c r="XET282" s="11"/>
      <c r="XEU282" s="11"/>
      <c r="XEV282" s="11"/>
      <c r="XEW282" s="11"/>
      <c r="XEX282" s="11"/>
      <c r="XEY282" s="11"/>
      <c r="XEZ282" s="11"/>
      <c r="XFA282" s="11"/>
      <c r="XFB282" s="11"/>
    </row>
    <row r="283" s="1" customFormat="1" ht="24.75" customHeight="1" spans="1:16382">
      <c r="A283" s="18">
        <v>29</v>
      </c>
      <c r="B283" s="19" t="s">
        <v>380</v>
      </c>
      <c r="C283" s="23"/>
      <c r="D283" s="23"/>
      <c r="E283" s="18" t="s">
        <v>11</v>
      </c>
      <c r="F283" s="21">
        <v>100</v>
      </c>
      <c r="G283" s="22"/>
      <c r="H283" s="35"/>
      <c r="I283" s="8"/>
      <c r="J283" s="9"/>
      <c r="K283" s="9"/>
      <c r="L283" s="27"/>
      <c r="M283" s="10"/>
      <c r="N283" s="2"/>
      <c r="Q283" s="2"/>
      <c r="XEP283" s="11"/>
      <c r="XEQ283" s="11"/>
      <c r="XER283" s="11"/>
      <c r="XES283" s="11"/>
      <c r="XET283" s="11"/>
      <c r="XEU283" s="11"/>
      <c r="XEV283" s="11"/>
      <c r="XEW283" s="11"/>
      <c r="XEX283" s="11"/>
      <c r="XEY283" s="11"/>
      <c r="XEZ283" s="11"/>
      <c r="XFA283" s="11"/>
      <c r="XFB283" s="11"/>
    </row>
    <row r="284" s="1" customFormat="1" ht="24.75" customHeight="1" spans="1:16382">
      <c r="A284" s="18">
        <v>30</v>
      </c>
      <c r="B284" s="19" t="s">
        <v>381</v>
      </c>
      <c r="C284" s="23"/>
      <c r="D284" s="23"/>
      <c r="E284" s="18" t="s">
        <v>11</v>
      </c>
      <c r="F284" s="21">
        <v>60</v>
      </c>
      <c r="G284" s="22"/>
      <c r="H284" s="35"/>
      <c r="I284" s="8"/>
      <c r="J284" s="9"/>
      <c r="K284" s="9"/>
      <c r="L284" s="27"/>
      <c r="M284" s="10"/>
      <c r="N284" s="2"/>
      <c r="Q284" s="2"/>
      <c r="XEP284" s="11"/>
      <c r="XEQ284" s="11"/>
      <c r="XER284" s="11"/>
      <c r="XES284" s="11"/>
      <c r="XET284" s="11"/>
      <c r="XEU284" s="11"/>
      <c r="XEV284" s="11"/>
      <c r="XEW284" s="11"/>
      <c r="XEX284" s="11"/>
      <c r="XEY284" s="11"/>
      <c r="XEZ284" s="11"/>
      <c r="XFA284" s="11"/>
      <c r="XFB284" s="11"/>
    </row>
    <row r="285" s="1" customFormat="1" ht="24.75" customHeight="1" spans="1:16382">
      <c r="A285" s="18">
        <v>31</v>
      </c>
      <c r="B285" s="19" t="s">
        <v>382</v>
      </c>
      <c r="C285" s="23"/>
      <c r="D285" s="23"/>
      <c r="E285" s="18" t="s">
        <v>11</v>
      </c>
      <c r="F285" s="21">
        <v>60</v>
      </c>
      <c r="G285" s="22"/>
      <c r="H285" s="35"/>
      <c r="I285" s="8"/>
      <c r="J285" s="9"/>
      <c r="K285" s="9"/>
      <c r="L285" s="27"/>
      <c r="M285" s="10"/>
      <c r="N285" s="2"/>
      <c r="Q285" s="2"/>
      <c r="XEP285" s="11"/>
      <c r="XEQ285" s="11"/>
      <c r="XER285" s="11"/>
      <c r="XES285" s="11"/>
      <c r="XET285" s="11"/>
      <c r="XEU285" s="11"/>
      <c r="XEV285" s="11"/>
      <c r="XEW285" s="11"/>
      <c r="XEX285" s="11"/>
      <c r="XEY285" s="11"/>
      <c r="XEZ285" s="11"/>
      <c r="XFA285" s="11"/>
      <c r="XFB285" s="11"/>
    </row>
    <row r="286" s="1" customFormat="1" ht="24.75" customHeight="1" spans="1:16382">
      <c r="A286" s="18">
        <v>32</v>
      </c>
      <c r="B286" s="19" t="s">
        <v>383</v>
      </c>
      <c r="C286" s="23"/>
      <c r="D286" s="23"/>
      <c r="E286" s="18" t="s">
        <v>11</v>
      </c>
      <c r="F286" s="21">
        <v>180</v>
      </c>
      <c r="G286" s="22"/>
      <c r="H286" s="35"/>
      <c r="I286" s="8"/>
      <c r="J286" s="9"/>
      <c r="K286" s="9"/>
      <c r="L286" s="27"/>
      <c r="M286" s="10"/>
      <c r="N286" s="2"/>
      <c r="Q286" s="2"/>
      <c r="XEP286" s="11"/>
      <c r="XEQ286" s="11"/>
      <c r="XER286" s="11"/>
      <c r="XES286" s="11"/>
      <c r="XET286" s="11"/>
      <c r="XEU286" s="11"/>
      <c r="XEV286" s="11"/>
      <c r="XEW286" s="11"/>
      <c r="XEX286" s="11"/>
      <c r="XEY286" s="11"/>
      <c r="XEZ286" s="11"/>
      <c r="XFA286" s="11"/>
      <c r="XFB286" s="11"/>
    </row>
    <row r="287" s="1" customFormat="1" ht="24.75" customHeight="1" spans="1:16382">
      <c r="A287" s="18">
        <v>33</v>
      </c>
      <c r="B287" s="19" t="s">
        <v>384</v>
      </c>
      <c r="C287" s="23"/>
      <c r="D287" s="23"/>
      <c r="E287" s="18" t="s">
        <v>11</v>
      </c>
      <c r="F287" s="21">
        <f>170+309.73</f>
        <v>479.73</v>
      </c>
      <c r="G287" s="22"/>
      <c r="H287" s="35"/>
      <c r="I287" s="8"/>
      <c r="J287" s="55"/>
      <c r="K287" s="40"/>
      <c r="L287" s="34"/>
      <c r="M287" s="28"/>
      <c r="N287" s="2"/>
      <c r="O287" s="40"/>
      <c r="Q287" s="2"/>
      <c r="XEP287" s="11"/>
      <c r="XEQ287" s="11"/>
      <c r="XER287" s="11"/>
      <c r="XES287" s="11"/>
      <c r="XET287" s="11"/>
      <c r="XEU287" s="11"/>
      <c r="XEV287" s="11"/>
      <c r="XEW287" s="11"/>
      <c r="XEX287" s="11"/>
      <c r="XEY287" s="11"/>
      <c r="XEZ287" s="11"/>
      <c r="XFA287" s="11"/>
      <c r="XFB287" s="11"/>
    </row>
    <row r="288" s="1" customFormat="1" ht="24.75" customHeight="1" spans="1:16382">
      <c r="A288" s="18">
        <v>34</v>
      </c>
      <c r="B288" s="19" t="s">
        <v>385</v>
      </c>
      <c r="C288" s="23"/>
      <c r="D288" s="23"/>
      <c r="E288" s="18" t="s">
        <v>11</v>
      </c>
      <c r="F288" s="21">
        <v>80</v>
      </c>
      <c r="G288" s="22"/>
      <c r="H288" s="35"/>
      <c r="I288" s="8"/>
      <c r="J288" s="9"/>
      <c r="K288" s="27"/>
      <c r="L288" s="10"/>
      <c r="M288" s="10"/>
      <c r="N288" s="2"/>
      <c r="Q288" s="2"/>
      <c r="XEP288" s="11"/>
      <c r="XEQ288" s="11"/>
      <c r="XER288" s="11"/>
      <c r="XES288" s="11"/>
      <c r="XET288" s="11"/>
      <c r="XEU288" s="11"/>
      <c r="XEV288" s="11"/>
      <c r="XEW288" s="11"/>
      <c r="XEX288" s="11"/>
      <c r="XEY288" s="11"/>
      <c r="XEZ288" s="11"/>
      <c r="XFA288" s="11"/>
      <c r="XFB288" s="11"/>
    </row>
    <row r="289" s="1" customFormat="1" ht="24.75" customHeight="1" spans="1:16382">
      <c r="A289" s="18">
        <v>35</v>
      </c>
      <c r="B289" s="19" t="s">
        <v>386</v>
      </c>
      <c r="C289" s="23"/>
      <c r="D289" s="23"/>
      <c r="E289" s="18" t="s">
        <v>11</v>
      </c>
      <c r="F289" s="21">
        <v>100</v>
      </c>
      <c r="G289" s="22"/>
      <c r="H289" s="35"/>
      <c r="I289" s="8"/>
      <c r="J289" s="9"/>
      <c r="K289" s="27"/>
      <c r="L289" s="10"/>
      <c r="M289" s="10"/>
      <c r="N289" s="2"/>
      <c r="Q289" s="2"/>
      <c r="XEP289" s="11"/>
      <c r="XEQ289" s="11"/>
      <c r="XER289" s="11"/>
      <c r="XES289" s="11"/>
      <c r="XET289" s="11"/>
      <c r="XEU289" s="11"/>
      <c r="XEV289" s="11"/>
      <c r="XEW289" s="11"/>
      <c r="XEX289" s="11"/>
      <c r="XEY289" s="11"/>
      <c r="XEZ289" s="11"/>
      <c r="XFA289" s="11"/>
      <c r="XFB289" s="11"/>
    </row>
    <row r="290" s="1" customFormat="1" ht="24.75" customHeight="1" spans="1:17">
      <c r="A290" s="18">
        <v>36</v>
      </c>
      <c r="B290" s="19" t="s">
        <v>387</v>
      </c>
      <c r="C290" s="23"/>
      <c r="D290" s="23"/>
      <c r="E290" s="18" t="s">
        <v>11</v>
      </c>
      <c r="F290" s="21">
        <v>120</v>
      </c>
      <c r="G290" s="22"/>
      <c r="H290" s="35"/>
      <c r="I290" s="8"/>
      <c r="J290" s="9"/>
      <c r="K290" s="27"/>
      <c r="L290" s="28"/>
      <c r="M290" s="28"/>
      <c r="N290" s="2"/>
      <c r="Q290" s="2"/>
    </row>
    <row r="291" s="1" customFormat="1" ht="24.75" customHeight="1" spans="1:17">
      <c r="A291" s="18">
        <v>37</v>
      </c>
      <c r="B291" s="19" t="s">
        <v>388</v>
      </c>
      <c r="C291" s="23"/>
      <c r="D291" s="23"/>
      <c r="E291" s="18" t="s">
        <v>11</v>
      </c>
      <c r="F291" s="21">
        <v>80</v>
      </c>
      <c r="G291" s="22"/>
      <c r="H291" s="35"/>
      <c r="I291" s="8"/>
      <c r="J291" s="9"/>
      <c r="K291" s="27"/>
      <c r="L291" s="28"/>
      <c r="M291" s="28"/>
      <c r="N291" s="2"/>
      <c r="Q291" s="2"/>
    </row>
    <row r="292" s="1" customFormat="1" ht="24.75" customHeight="1" spans="1:17">
      <c r="A292" s="18">
        <v>38</v>
      </c>
      <c r="B292" s="19" t="s">
        <v>389</v>
      </c>
      <c r="C292" s="23"/>
      <c r="D292" s="23"/>
      <c r="E292" s="18" t="s">
        <v>11</v>
      </c>
      <c r="F292" s="21">
        <v>80</v>
      </c>
      <c r="G292" s="22"/>
      <c r="H292" s="35"/>
      <c r="I292" s="8"/>
      <c r="J292" s="9"/>
      <c r="K292" s="27"/>
      <c r="L292" s="28"/>
      <c r="M292" s="28"/>
      <c r="N292" s="2"/>
      <c r="Q292" s="2"/>
    </row>
    <row r="293" s="1" customFormat="1" ht="24.75" customHeight="1" spans="1:16382">
      <c r="A293" s="18">
        <v>39</v>
      </c>
      <c r="B293" s="19" t="s">
        <v>390</v>
      </c>
      <c r="C293" s="23"/>
      <c r="D293" s="23"/>
      <c r="E293" s="18" t="s">
        <v>11</v>
      </c>
      <c r="F293" s="21">
        <v>150</v>
      </c>
      <c r="G293" s="22"/>
      <c r="H293" s="35"/>
      <c r="I293" s="8"/>
      <c r="J293" s="9"/>
      <c r="K293" s="27"/>
      <c r="L293" s="28"/>
      <c r="M293" s="28"/>
      <c r="N293" s="2"/>
      <c r="Q293" s="2"/>
      <c r="XEP293" s="11"/>
      <c r="XEQ293" s="11"/>
      <c r="XER293" s="11"/>
      <c r="XES293" s="11"/>
      <c r="XET293" s="11"/>
      <c r="XEU293" s="11"/>
      <c r="XEV293" s="11"/>
      <c r="XEW293" s="11"/>
      <c r="XEX293" s="11"/>
      <c r="XEY293" s="11"/>
      <c r="XEZ293" s="11"/>
      <c r="XFA293" s="11"/>
      <c r="XFB293" s="11"/>
    </row>
    <row r="294" s="1" customFormat="1" ht="24.75" customHeight="1" spans="1:16382">
      <c r="A294" s="18">
        <v>40</v>
      </c>
      <c r="B294" s="19" t="s">
        <v>391</v>
      </c>
      <c r="C294" s="23"/>
      <c r="D294" s="23"/>
      <c r="E294" s="18" t="s">
        <v>11</v>
      </c>
      <c r="F294" s="21">
        <v>60</v>
      </c>
      <c r="G294" s="22"/>
      <c r="H294" s="35"/>
      <c r="I294" s="8"/>
      <c r="J294" s="9"/>
      <c r="K294" s="27"/>
      <c r="L294" s="28"/>
      <c r="M294" s="28"/>
      <c r="N294" s="2"/>
      <c r="Q294" s="2"/>
      <c r="XEP294" s="11"/>
      <c r="XEQ294" s="11"/>
      <c r="XER294" s="11"/>
      <c r="XES294" s="11"/>
      <c r="XET294" s="11"/>
      <c r="XEU294" s="11"/>
      <c r="XEV294" s="11"/>
      <c r="XEW294" s="11"/>
      <c r="XEX294" s="11"/>
      <c r="XEY294" s="11"/>
      <c r="XEZ294" s="11"/>
      <c r="XFA294" s="11"/>
      <c r="XFB294" s="11"/>
    </row>
    <row r="295" s="1" customFormat="1" ht="24.75" customHeight="1" spans="1:16382">
      <c r="A295" s="18">
        <v>41</v>
      </c>
      <c r="B295" s="19" t="s">
        <v>392</v>
      </c>
      <c r="C295" s="23"/>
      <c r="D295" s="23"/>
      <c r="E295" s="18" t="s">
        <v>11</v>
      </c>
      <c r="F295" s="21">
        <f>160*0.5</f>
        <v>80</v>
      </c>
      <c r="G295" s="22"/>
      <c r="H295" s="35"/>
      <c r="I295" s="8"/>
      <c r="J295" s="9"/>
      <c r="K295" s="27"/>
      <c r="L295" s="28"/>
      <c r="M295" s="28"/>
      <c r="N295" s="2"/>
      <c r="Q295" s="2"/>
      <c r="XEP295" s="11"/>
      <c r="XEQ295" s="11"/>
      <c r="XER295" s="11"/>
      <c r="XES295" s="11"/>
      <c r="XET295" s="11"/>
      <c r="XEU295" s="11"/>
      <c r="XEV295" s="11"/>
      <c r="XEW295" s="11"/>
      <c r="XEX295" s="11"/>
      <c r="XEY295" s="11"/>
      <c r="XEZ295" s="11"/>
      <c r="XFA295" s="11"/>
      <c r="XFB295" s="11"/>
    </row>
    <row r="296" s="1" customFormat="1" ht="24.75" customHeight="1" spans="1:16382">
      <c r="A296" s="18">
        <v>42</v>
      </c>
      <c r="B296" s="19" t="s">
        <v>393</v>
      </c>
      <c r="C296" s="23"/>
      <c r="D296" s="23"/>
      <c r="E296" s="18" t="s">
        <v>11</v>
      </c>
      <c r="F296" s="21">
        <v>160</v>
      </c>
      <c r="G296" s="22"/>
      <c r="H296" s="35"/>
      <c r="I296" s="8"/>
      <c r="J296" s="9"/>
      <c r="K296" s="27"/>
      <c r="L296" s="28"/>
      <c r="M296" s="28"/>
      <c r="N296" s="2"/>
      <c r="Q296" s="2"/>
      <c r="XEP296" s="11"/>
      <c r="XEQ296" s="11"/>
      <c r="XER296" s="11"/>
      <c r="XES296" s="11"/>
      <c r="XET296" s="11"/>
      <c r="XEU296" s="11"/>
      <c r="XEV296" s="11"/>
      <c r="XEW296" s="11"/>
      <c r="XEX296" s="11"/>
      <c r="XEY296" s="11"/>
      <c r="XEZ296" s="11"/>
      <c r="XFA296" s="11"/>
      <c r="XFB296" s="11"/>
    </row>
    <row r="297" s="1" customFormat="1" ht="24.75" customHeight="1" spans="1:16382">
      <c r="A297" s="18">
        <v>43</v>
      </c>
      <c r="B297" s="19" t="s">
        <v>394</v>
      </c>
      <c r="C297" s="23"/>
      <c r="D297" s="23"/>
      <c r="E297" s="18" t="s">
        <v>11</v>
      </c>
      <c r="F297" s="21">
        <f>200*0.5</f>
        <v>100</v>
      </c>
      <c r="G297" s="22"/>
      <c r="H297" s="35"/>
      <c r="I297" s="8"/>
      <c r="J297" s="9"/>
      <c r="K297" s="27"/>
      <c r="L297" s="28"/>
      <c r="M297" s="28"/>
      <c r="N297" s="2"/>
      <c r="Q297" s="2"/>
      <c r="XEP297" s="11"/>
      <c r="XEQ297" s="11"/>
      <c r="XER297" s="11"/>
      <c r="XES297" s="11"/>
      <c r="XET297" s="11"/>
      <c r="XEU297" s="11"/>
      <c r="XEV297" s="11"/>
      <c r="XEW297" s="11"/>
      <c r="XEX297" s="11"/>
      <c r="XEY297" s="11"/>
      <c r="XEZ297" s="11"/>
      <c r="XFA297" s="11"/>
      <c r="XFB297" s="11"/>
    </row>
    <row r="298" s="1" customFormat="1" ht="24.75" customHeight="1" spans="1:16382">
      <c r="A298" s="18">
        <v>44</v>
      </c>
      <c r="B298" s="19" t="s">
        <v>395</v>
      </c>
      <c r="C298" s="23"/>
      <c r="D298" s="23"/>
      <c r="E298" s="18" t="s">
        <v>11</v>
      </c>
      <c r="F298" s="21">
        <f>200</f>
        <v>200</v>
      </c>
      <c r="G298" s="22"/>
      <c r="H298" s="35"/>
      <c r="I298" s="8"/>
      <c r="J298" s="9"/>
      <c r="K298" s="27"/>
      <c r="L298" s="28"/>
      <c r="M298" s="28"/>
      <c r="N298" s="2"/>
      <c r="Q298" s="2"/>
      <c r="XEP298" s="11"/>
      <c r="XEQ298" s="11"/>
      <c r="XER298" s="11"/>
      <c r="XES298" s="11"/>
      <c r="XET298" s="11"/>
      <c r="XEU298" s="11"/>
      <c r="XEV298" s="11"/>
      <c r="XEW298" s="11"/>
      <c r="XEX298" s="11"/>
      <c r="XEY298" s="11"/>
      <c r="XEZ298" s="11"/>
      <c r="XFA298" s="11"/>
      <c r="XFB298" s="11"/>
    </row>
    <row r="299" s="1" customFormat="1" ht="24.75" customHeight="1" spans="1:16382">
      <c r="A299" s="18">
        <v>45</v>
      </c>
      <c r="B299" s="19" t="s">
        <v>396</v>
      </c>
      <c r="C299" s="23"/>
      <c r="D299" s="23"/>
      <c r="E299" s="18" t="s">
        <v>11</v>
      </c>
      <c r="F299" s="21">
        <f>260*0.5</f>
        <v>130</v>
      </c>
      <c r="G299" s="22"/>
      <c r="H299" s="35"/>
      <c r="I299" s="8"/>
      <c r="J299" s="9"/>
      <c r="K299" s="27"/>
      <c r="L299" s="28"/>
      <c r="M299" s="28"/>
      <c r="N299" s="2"/>
      <c r="Q299" s="2"/>
      <c r="XEP299" s="11"/>
      <c r="XEQ299" s="11"/>
      <c r="XER299" s="11"/>
      <c r="XES299" s="11"/>
      <c r="XET299" s="11"/>
      <c r="XEU299" s="11"/>
      <c r="XEV299" s="11"/>
      <c r="XEW299" s="11"/>
      <c r="XEX299" s="11"/>
      <c r="XEY299" s="11"/>
      <c r="XEZ299" s="11"/>
      <c r="XFA299" s="11"/>
      <c r="XFB299" s="11"/>
    </row>
    <row r="300" s="1" customFormat="1" ht="24.75" customHeight="1" spans="1:16382">
      <c r="A300" s="18">
        <v>46</v>
      </c>
      <c r="B300" s="19" t="s">
        <v>397</v>
      </c>
      <c r="C300" s="23"/>
      <c r="D300" s="23"/>
      <c r="E300" s="18" t="s">
        <v>11</v>
      </c>
      <c r="F300" s="21">
        <v>260</v>
      </c>
      <c r="G300" s="22"/>
      <c r="H300" s="35"/>
      <c r="I300" s="8"/>
      <c r="J300" s="9"/>
      <c r="K300" s="27"/>
      <c r="L300" s="28"/>
      <c r="M300" s="28"/>
      <c r="N300" s="2"/>
      <c r="Q300" s="2"/>
      <c r="XEP300" s="11"/>
      <c r="XEQ300" s="11"/>
      <c r="XER300" s="11"/>
      <c r="XES300" s="11"/>
      <c r="XET300" s="11"/>
      <c r="XEU300" s="11"/>
      <c r="XEV300" s="11"/>
      <c r="XEW300" s="11"/>
      <c r="XEX300" s="11"/>
      <c r="XEY300" s="11"/>
      <c r="XEZ300" s="11"/>
      <c r="XFA300" s="11"/>
      <c r="XFB300" s="11"/>
    </row>
    <row r="301" s="1" customFormat="1" ht="24.75" customHeight="1" spans="1:16382">
      <c r="A301" s="18">
        <v>47</v>
      </c>
      <c r="B301" s="19" t="s">
        <v>398</v>
      </c>
      <c r="C301" s="23"/>
      <c r="D301" s="23"/>
      <c r="E301" s="18" t="s">
        <v>11</v>
      </c>
      <c r="F301" s="21">
        <f>320*0.5</f>
        <v>160</v>
      </c>
      <c r="G301" s="22"/>
      <c r="H301" s="35"/>
      <c r="I301" s="8"/>
      <c r="J301" s="9"/>
      <c r="K301" s="27"/>
      <c r="L301" s="28"/>
      <c r="M301" s="28"/>
      <c r="N301" s="2"/>
      <c r="Q301" s="2"/>
      <c r="XEP301" s="11"/>
      <c r="XEQ301" s="11"/>
      <c r="XER301" s="11"/>
      <c r="XES301" s="11"/>
      <c r="XET301" s="11"/>
      <c r="XEU301" s="11"/>
      <c r="XEV301" s="11"/>
      <c r="XEW301" s="11"/>
      <c r="XEX301" s="11"/>
      <c r="XEY301" s="11"/>
      <c r="XEZ301" s="11"/>
      <c r="XFA301" s="11"/>
      <c r="XFB301" s="11"/>
    </row>
    <row r="302" s="1" customFormat="1" ht="24.75" customHeight="1" spans="1:16382">
      <c r="A302" s="18">
        <v>48</v>
      </c>
      <c r="B302" s="19" t="s">
        <v>399</v>
      </c>
      <c r="C302" s="23"/>
      <c r="D302" s="23"/>
      <c r="E302" s="18" t="s">
        <v>11</v>
      </c>
      <c r="F302" s="21">
        <v>320</v>
      </c>
      <c r="G302" s="22"/>
      <c r="H302" s="35"/>
      <c r="I302" s="8"/>
      <c r="J302" s="9"/>
      <c r="K302" s="27"/>
      <c r="L302" s="28"/>
      <c r="M302" s="28"/>
      <c r="N302" s="2"/>
      <c r="Q302" s="2"/>
      <c r="XEP302" s="11"/>
      <c r="XEQ302" s="11"/>
      <c r="XER302" s="11"/>
      <c r="XES302" s="11"/>
      <c r="XET302" s="11"/>
      <c r="XEU302" s="11"/>
      <c r="XEV302" s="11"/>
      <c r="XEW302" s="11"/>
      <c r="XEX302" s="11"/>
      <c r="XEY302" s="11"/>
      <c r="XEZ302" s="11"/>
      <c r="XFA302" s="11"/>
      <c r="XFB302" s="11"/>
    </row>
    <row r="303" s="1" customFormat="1" ht="24.75" customHeight="1" spans="1:16382">
      <c r="A303" s="18">
        <v>49</v>
      </c>
      <c r="B303" s="19" t="s">
        <v>400</v>
      </c>
      <c r="C303" s="23"/>
      <c r="D303" s="23"/>
      <c r="E303" s="18" t="s">
        <v>11</v>
      </c>
      <c r="F303" s="21">
        <v>240</v>
      </c>
      <c r="G303" s="22"/>
      <c r="H303" s="35"/>
      <c r="I303" s="8"/>
      <c r="J303" s="9"/>
      <c r="K303" s="10"/>
      <c r="L303" s="10"/>
      <c r="M303" s="10"/>
      <c r="N303" s="2"/>
      <c r="Q303" s="2"/>
      <c r="XEP303" s="11"/>
      <c r="XEQ303" s="11"/>
      <c r="XER303" s="11"/>
      <c r="XES303" s="11"/>
      <c r="XET303" s="11"/>
      <c r="XEU303" s="11"/>
      <c r="XEV303" s="11"/>
      <c r="XEW303" s="11"/>
      <c r="XEX303" s="11"/>
      <c r="XEY303" s="11"/>
      <c r="XEZ303" s="11"/>
      <c r="XFA303" s="11"/>
      <c r="XFB303" s="11"/>
    </row>
    <row r="304" s="1" customFormat="1" ht="24.75" customHeight="1" spans="1:16382">
      <c r="A304" s="18">
        <v>50</v>
      </c>
      <c r="B304" s="19" t="s">
        <v>401</v>
      </c>
      <c r="C304" s="23"/>
      <c r="D304" s="23"/>
      <c r="E304" s="18" t="s">
        <v>11</v>
      </c>
      <c r="F304" s="21">
        <v>240</v>
      </c>
      <c r="G304" s="22"/>
      <c r="H304" s="35"/>
      <c r="I304" s="8"/>
      <c r="J304" s="9"/>
      <c r="K304" s="10"/>
      <c r="L304" s="10"/>
      <c r="M304" s="10"/>
      <c r="N304" s="2"/>
      <c r="Q304" s="2"/>
      <c r="XEP304" s="11"/>
      <c r="XEQ304" s="11"/>
      <c r="XER304" s="11"/>
      <c r="XES304" s="11"/>
      <c r="XET304" s="11"/>
      <c r="XEU304" s="11"/>
      <c r="XEV304" s="11"/>
      <c r="XEW304" s="11"/>
      <c r="XEX304" s="11"/>
      <c r="XEY304" s="11"/>
      <c r="XEZ304" s="11"/>
      <c r="XFA304" s="11"/>
      <c r="XFB304" s="11"/>
    </row>
    <row r="305" s="1" customFormat="1" ht="24.75" customHeight="1" spans="1:17">
      <c r="A305" s="18">
        <v>51</v>
      </c>
      <c r="B305" s="19" t="s">
        <v>402</v>
      </c>
      <c r="C305" s="23"/>
      <c r="D305" s="23"/>
      <c r="E305" s="18" t="s">
        <v>11</v>
      </c>
      <c r="F305" s="21">
        <f>65*0.8</f>
        <v>52</v>
      </c>
      <c r="G305" s="22"/>
      <c r="H305" s="35"/>
      <c r="I305" s="8"/>
      <c r="J305" s="9"/>
      <c r="K305" s="9"/>
      <c r="L305" s="10"/>
      <c r="M305" s="10"/>
      <c r="N305" s="2"/>
      <c r="Q305" s="2"/>
    </row>
    <row r="306" s="1" customFormat="1" ht="24.75" customHeight="1" spans="1:16382">
      <c r="A306" s="18">
        <v>52</v>
      </c>
      <c r="B306" s="19" t="s">
        <v>403</v>
      </c>
      <c r="C306" s="23"/>
      <c r="D306" s="23"/>
      <c r="E306" s="18" t="s">
        <v>11</v>
      </c>
      <c r="F306" s="21">
        <v>100</v>
      </c>
      <c r="G306" s="22"/>
      <c r="H306" s="35"/>
      <c r="I306" s="8"/>
      <c r="J306" s="9"/>
      <c r="K306" s="27"/>
      <c r="L306" s="10"/>
      <c r="M306" s="10"/>
      <c r="N306" s="2"/>
      <c r="Q306" s="2"/>
      <c r="XEP306" s="11"/>
      <c r="XEQ306" s="11"/>
      <c r="XER306" s="11"/>
      <c r="XES306" s="11"/>
      <c r="XET306" s="11"/>
      <c r="XEU306" s="11"/>
      <c r="XEV306" s="11"/>
      <c r="XEW306" s="11"/>
      <c r="XEX306" s="11"/>
      <c r="XEY306" s="11"/>
      <c r="XEZ306" s="11"/>
      <c r="XFA306" s="11"/>
      <c r="XFB306" s="11"/>
    </row>
    <row r="307" s="1" customFormat="1" ht="24.75" customHeight="1" spans="1:16382">
      <c r="A307" s="18">
        <v>53</v>
      </c>
      <c r="B307" s="19" t="s">
        <v>404</v>
      </c>
      <c r="C307" s="23"/>
      <c r="D307" s="23"/>
      <c r="E307" s="18" t="s">
        <v>11</v>
      </c>
      <c r="F307" s="21">
        <v>230</v>
      </c>
      <c r="G307" s="22"/>
      <c r="H307" s="35"/>
      <c r="I307" s="8"/>
      <c r="J307" s="9"/>
      <c r="K307" s="9"/>
      <c r="L307" s="9"/>
      <c r="M307" s="10"/>
      <c r="N307" s="2"/>
      <c r="Q307" s="2"/>
      <c r="XEP307" s="11"/>
      <c r="XEQ307" s="11"/>
      <c r="XER307" s="11"/>
      <c r="XES307" s="11"/>
      <c r="XET307" s="11"/>
      <c r="XEU307" s="11"/>
      <c r="XEV307" s="11"/>
      <c r="XEW307" s="11"/>
      <c r="XEX307" s="11"/>
      <c r="XEY307" s="11"/>
      <c r="XEZ307" s="11"/>
      <c r="XFA307" s="11"/>
      <c r="XFB307" s="11"/>
    </row>
    <row r="308" s="1" customFormat="1" ht="24.75" customHeight="1" spans="1:17">
      <c r="A308" s="18">
        <v>54</v>
      </c>
      <c r="B308" s="19" t="s">
        <v>405</v>
      </c>
      <c r="C308" s="23"/>
      <c r="D308" s="23"/>
      <c r="E308" s="18" t="s">
        <v>11</v>
      </c>
      <c r="F308" s="21">
        <v>15</v>
      </c>
      <c r="G308" s="22"/>
      <c r="H308" s="35"/>
      <c r="I308" s="8"/>
      <c r="J308" s="9"/>
      <c r="K308" s="27"/>
      <c r="L308" s="28"/>
      <c r="M308" s="28"/>
      <c r="N308" s="2"/>
      <c r="Q308" s="2"/>
    </row>
    <row r="309" s="1" customFormat="1" ht="24.75" customHeight="1" spans="1:16382">
      <c r="A309" s="18">
        <v>55</v>
      </c>
      <c r="B309" s="19" t="s">
        <v>406</v>
      </c>
      <c r="C309" s="23"/>
      <c r="D309" s="23"/>
      <c r="E309" s="18" t="s">
        <v>11</v>
      </c>
      <c r="F309" s="21">
        <v>180</v>
      </c>
      <c r="G309" s="22"/>
      <c r="H309" s="35"/>
      <c r="I309" s="8"/>
      <c r="J309" s="9"/>
      <c r="K309" s="10"/>
      <c r="L309" s="10"/>
      <c r="M309" s="10"/>
      <c r="N309" s="2"/>
      <c r="Q309" s="2"/>
      <c r="XEP309" s="11"/>
      <c r="XEQ309" s="11"/>
      <c r="XER309" s="11"/>
      <c r="XES309" s="11"/>
      <c r="XET309" s="11"/>
      <c r="XEU309" s="11"/>
      <c r="XEV309" s="11"/>
      <c r="XEW309" s="11"/>
      <c r="XEX309" s="11"/>
      <c r="XEY309" s="11"/>
      <c r="XEZ309" s="11"/>
      <c r="XFA309" s="11"/>
      <c r="XFB309" s="11"/>
    </row>
    <row r="310" s="1" customFormat="1" ht="24.75" customHeight="1" spans="1:16382">
      <c r="A310" s="18">
        <v>56</v>
      </c>
      <c r="B310" s="19" t="s">
        <v>407</v>
      </c>
      <c r="C310" s="23"/>
      <c r="D310" s="23"/>
      <c r="E310" s="18" t="s">
        <v>11</v>
      </c>
      <c r="F310" s="21">
        <v>180</v>
      </c>
      <c r="G310" s="22"/>
      <c r="H310" s="35"/>
      <c r="I310" s="8"/>
      <c r="J310" s="9"/>
      <c r="K310" s="10"/>
      <c r="L310" s="10"/>
      <c r="M310" s="10"/>
      <c r="N310" s="2"/>
      <c r="Q310" s="2"/>
      <c r="XEP310" s="11"/>
      <c r="XEQ310" s="11"/>
      <c r="XER310" s="11"/>
      <c r="XES310" s="11"/>
      <c r="XET310" s="11"/>
      <c r="XEU310" s="11"/>
      <c r="XEV310" s="11"/>
      <c r="XEW310" s="11"/>
      <c r="XEX310" s="11"/>
      <c r="XEY310" s="11"/>
      <c r="XEZ310" s="11"/>
      <c r="XFA310" s="11"/>
      <c r="XFB310" s="11"/>
    </row>
    <row r="311" s="1" customFormat="1" ht="24.75" customHeight="1" spans="1:16382">
      <c r="A311" s="18">
        <v>57</v>
      </c>
      <c r="B311" s="19" t="s">
        <v>408</v>
      </c>
      <c r="C311" s="23"/>
      <c r="D311" s="23"/>
      <c r="E311" s="18" t="s">
        <v>11</v>
      </c>
      <c r="F311" s="21">
        <v>300</v>
      </c>
      <c r="G311" s="22"/>
      <c r="H311" s="35"/>
      <c r="I311" s="8"/>
      <c r="J311" s="9"/>
      <c r="K311" s="27"/>
      <c r="L311" s="10"/>
      <c r="M311" s="10"/>
      <c r="N311" s="2"/>
      <c r="Q311" s="2"/>
      <c r="XEP311" s="11"/>
      <c r="XEQ311" s="11"/>
      <c r="XER311" s="11"/>
      <c r="XES311" s="11"/>
      <c r="XET311" s="11"/>
      <c r="XEU311" s="11"/>
      <c r="XEV311" s="11"/>
      <c r="XEW311" s="11"/>
      <c r="XEX311" s="11"/>
      <c r="XEY311" s="11"/>
      <c r="XEZ311" s="11"/>
      <c r="XFA311" s="11"/>
      <c r="XFB311" s="11"/>
    </row>
    <row r="312" s="1" customFormat="1" ht="43" customHeight="1" spans="1:16382">
      <c r="A312" s="18">
        <v>58</v>
      </c>
      <c r="B312" s="19" t="s">
        <v>409</v>
      </c>
      <c r="C312" s="23"/>
      <c r="D312" s="23"/>
      <c r="E312" s="18" t="s">
        <v>11</v>
      </c>
      <c r="F312" s="21">
        <v>95</v>
      </c>
      <c r="G312" s="22"/>
      <c r="H312" s="35" t="s">
        <v>410</v>
      </c>
      <c r="I312" s="8"/>
      <c r="J312" s="9"/>
      <c r="K312" s="9"/>
      <c r="L312" s="10"/>
      <c r="M312" s="10"/>
      <c r="N312" s="2"/>
      <c r="Q312" s="2"/>
      <c r="XEP312" s="11"/>
      <c r="XEQ312" s="11"/>
      <c r="XER312" s="11"/>
      <c r="XES312" s="11"/>
      <c r="XET312" s="11"/>
      <c r="XEU312" s="11"/>
      <c r="XEV312" s="11"/>
      <c r="XEW312" s="11"/>
      <c r="XEX312" s="11"/>
      <c r="XEY312" s="11"/>
      <c r="XEZ312" s="11"/>
      <c r="XFA312" s="11"/>
      <c r="XFB312" s="11"/>
    </row>
    <row r="313" s="1" customFormat="1" ht="24.75" customHeight="1" spans="1:16382">
      <c r="A313" s="18">
        <v>59</v>
      </c>
      <c r="B313" s="19" t="s">
        <v>411</v>
      </c>
      <c r="C313" s="23"/>
      <c r="D313" s="23"/>
      <c r="E313" s="18" t="s">
        <v>11</v>
      </c>
      <c r="F313" s="21">
        <v>210</v>
      </c>
      <c r="G313" s="22"/>
      <c r="H313" s="35"/>
      <c r="I313" s="8"/>
      <c r="J313" s="9"/>
      <c r="K313" s="27"/>
      <c r="L313" s="10"/>
      <c r="M313" s="10"/>
      <c r="N313" s="2"/>
      <c r="Q313" s="2"/>
      <c r="XEP313" s="11"/>
      <c r="XEQ313" s="11"/>
      <c r="XER313" s="11"/>
      <c r="XES313" s="11"/>
      <c r="XET313" s="11"/>
      <c r="XEU313" s="11"/>
      <c r="XEV313" s="11"/>
      <c r="XEW313" s="11"/>
      <c r="XEX313" s="11"/>
      <c r="XEY313" s="11"/>
      <c r="XEZ313" s="11"/>
      <c r="XFA313" s="11"/>
      <c r="XFB313" s="11"/>
    </row>
    <row r="314" s="1" customFormat="1" ht="24.75" customHeight="1" spans="1:16382">
      <c r="A314" s="18">
        <v>60</v>
      </c>
      <c r="B314" s="19" t="s">
        <v>412</v>
      </c>
      <c r="C314" s="23"/>
      <c r="D314" s="23"/>
      <c r="E314" s="18" t="s">
        <v>11</v>
      </c>
      <c r="F314" s="21">
        <v>100</v>
      </c>
      <c r="G314" s="22"/>
      <c r="H314" s="35"/>
      <c r="I314" s="8"/>
      <c r="J314" s="9"/>
      <c r="K314" s="27"/>
      <c r="L314" s="10"/>
      <c r="M314" s="10"/>
      <c r="N314" s="2"/>
      <c r="Q314" s="2"/>
      <c r="XEP314" s="11"/>
      <c r="XEQ314" s="11"/>
      <c r="XER314" s="11"/>
      <c r="XES314" s="11"/>
      <c r="XET314" s="11"/>
      <c r="XEU314" s="11"/>
      <c r="XEV314" s="11"/>
      <c r="XEW314" s="11"/>
      <c r="XEX314" s="11"/>
      <c r="XEY314" s="11"/>
      <c r="XEZ314" s="11"/>
      <c r="XFA314" s="11"/>
      <c r="XFB314" s="11"/>
    </row>
    <row r="315" s="1" customFormat="1" ht="24.75" customHeight="1" spans="1:16382">
      <c r="A315" s="18">
        <v>61</v>
      </c>
      <c r="B315" s="19" t="s">
        <v>413</v>
      </c>
      <c r="C315" s="23"/>
      <c r="D315" s="23"/>
      <c r="E315" s="18" t="s">
        <v>11</v>
      </c>
      <c r="F315" s="21">
        <v>120</v>
      </c>
      <c r="G315" s="22"/>
      <c r="H315" s="35"/>
      <c r="I315" s="8"/>
      <c r="J315" s="9"/>
      <c r="K315" s="27"/>
      <c r="L315" s="10"/>
      <c r="M315" s="10"/>
      <c r="N315" s="2"/>
      <c r="Q315" s="2"/>
      <c r="XEP315" s="11"/>
      <c r="XEQ315" s="11"/>
      <c r="XER315" s="11"/>
      <c r="XES315" s="11"/>
      <c r="XET315" s="11"/>
      <c r="XEU315" s="11"/>
      <c r="XEV315" s="11"/>
      <c r="XEW315" s="11"/>
      <c r="XEX315" s="11"/>
      <c r="XEY315" s="11"/>
      <c r="XEZ315" s="11"/>
      <c r="XFA315" s="11"/>
      <c r="XFB315" s="11"/>
    </row>
    <row r="316" s="1" customFormat="1" ht="24.75" customHeight="1" spans="1:16382">
      <c r="A316" s="18">
        <v>62</v>
      </c>
      <c r="B316" s="19" t="s">
        <v>414</v>
      </c>
      <c r="C316" s="23"/>
      <c r="D316" s="23"/>
      <c r="E316" s="18" t="s">
        <v>11</v>
      </c>
      <c r="F316" s="21">
        <v>200</v>
      </c>
      <c r="G316" s="22"/>
      <c r="H316" s="35"/>
      <c r="I316" s="8"/>
      <c r="J316" s="9"/>
      <c r="K316" s="27"/>
      <c r="L316" s="10"/>
      <c r="M316" s="10"/>
      <c r="N316" s="2"/>
      <c r="Q316" s="2"/>
      <c r="XEP316" s="11"/>
      <c r="XEQ316" s="11"/>
      <c r="XER316" s="11"/>
      <c r="XES316" s="11"/>
      <c r="XET316" s="11"/>
      <c r="XEU316" s="11"/>
      <c r="XEV316" s="11"/>
      <c r="XEW316" s="11"/>
      <c r="XEX316" s="11"/>
      <c r="XEY316" s="11"/>
      <c r="XEZ316" s="11"/>
      <c r="XFA316" s="11"/>
      <c r="XFB316" s="11"/>
    </row>
    <row r="317" s="1" customFormat="1" ht="24.75" customHeight="1" spans="1:16382">
      <c r="A317" s="18">
        <v>63</v>
      </c>
      <c r="B317" s="19" t="s">
        <v>415</v>
      </c>
      <c r="C317" s="23"/>
      <c r="D317" s="23"/>
      <c r="E317" s="18" t="s">
        <v>11</v>
      </c>
      <c r="F317" s="21">
        <v>220</v>
      </c>
      <c r="G317" s="22"/>
      <c r="H317" s="35"/>
      <c r="I317" s="8"/>
      <c r="J317" s="9"/>
      <c r="K317" s="27"/>
      <c r="L317" s="10"/>
      <c r="M317" s="10"/>
      <c r="N317" s="2"/>
      <c r="Q317" s="2"/>
      <c r="XEP317" s="11"/>
      <c r="XEQ317" s="11"/>
      <c r="XER317" s="11"/>
      <c r="XES317" s="11"/>
      <c r="XET317" s="11"/>
      <c r="XEU317" s="11"/>
      <c r="XEV317" s="11"/>
      <c r="XEW317" s="11"/>
      <c r="XEX317" s="11"/>
      <c r="XEY317" s="11"/>
      <c r="XEZ317" s="11"/>
      <c r="XFA317" s="11"/>
      <c r="XFB317" s="11"/>
    </row>
    <row r="318" s="1" customFormat="1" ht="24.75" customHeight="1" spans="1:16382">
      <c r="A318" s="18">
        <v>64</v>
      </c>
      <c r="B318" s="19" t="s">
        <v>416</v>
      </c>
      <c r="C318" s="23"/>
      <c r="D318" s="23"/>
      <c r="E318" s="18" t="s">
        <v>11</v>
      </c>
      <c r="F318" s="21">
        <v>65</v>
      </c>
      <c r="G318" s="22"/>
      <c r="H318" s="35"/>
      <c r="I318" s="8"/>
      <c r="J318" s="9"/>
      <c r="K318" s="9"/>
      <c r="L318" s="10"/>
      <c r="M318" s="10"/>
      <c r="N318" s="2"/>
      <c r="Q318" s="2"/>
      <c r="XEP318" s="11"/>
      <c r="XEQ318" s="11"/>
      <c r="XER318" s="11"/>
      <c r="XES318" s="11"/>
      <c r="XET318" s="11"/>
      <c r="XEU318" s="11"/>
      <c r="XEV318" s="11"/>
      <c r="XEW318" s="11"/>
      <c r="XEX318" s="11"/>
      <c r="XEY318" s="11"/>
      <c r="XEZ318" s="11"/>
      <c r="XFA318" s="11"/>
      <c r="XFB318" s="11"/>
    </row>
    <row r="319" s="1" customFormat="1" ht="24.75" customHeight="1" spans="1:17">
      <c r="A319" s="18">
        <v>65</v>
      </c>
      <c r="B319" s="19" t="s">
        <v>417</v>
      </c>
      <c r="C319" s="23"/>
      <c r="D319" s="23"/>
      <c r="E319" s="18" t="s">
        <v>11</v>
      </c>
      <c r="F319" s="21">
        <f>120+180+50</f>
        <v>350</v>
      </c>
      <c r="G319" s="22"/>
      <c r="H319" s="35"/>
      <c r="I319" s="8"/>
      <c r="J319" s="40"/>
      <c r="K319" s="40"/>
      <c r="L319" s="10"/>
      <c r="M319" s="47"/>
      <c r="N319" s="2"/>
      <c r="Q319" s="2"/>
    </row>
    <row r="320" s="1" customFormat="1" ht="24.75" customHeight="1" spans="1:17">
      <c r="A320" s="18">
        <v>66</v>
      </c>
      <c r="B320" s="19" t="s">
        <v>418</v>
      </c>
      <c r="C320" s="23"/>
      <c r="D320" s="23"/>
      <c r="E320" s="18" t="s">
        <v>11</v>
      </c>
      <c r="F320" s="21">
        <v>200</v>
      </c>
      <c r="G320" s="22"/>
      <c r="H320" s="35"/>
      <c r="I320" s="8"/>
      <c r="J320" s="9"/>
      <c r="K320" s="56"/>
      <c r="L320" s="28"/>
      <c r="M320" s="28"/>
      <c r="N320" s="2"/>
      <c r="Q320" s="2"/>
    </row>
    <row r="321" s="1" customFormat="1" ht="24.75" customHeight="1" spans="1:17">
      <c r="A321" s="18">
        <v>67</v>
      </c>
      <c r="B321" s="19" t="s">
        <v>419</v>
      </c>
      <c r="C321" s="23"/>
      <c r="D321" s="23"/>
      <c r="E321" s="18" t="s">
        <v>11</v>
      </c>
      <c r="F321" s="21">
        <v>230</v>
      </c>
      <c r="G321" s="22"/>
      <c r="H321" s="35"/>
      <c r="I321" s="8"/>
      <c r="J321" s="9"/>
      <c r="K321" s="56"/>
      <c r="L321" s="10"/>
      <c r="M321" s="10"/>
      <c r="N321" s="2"/>
      <c r="Q321" s="2"/>
    </row>
    <row r="322" s="1" customFormat="1" ht="24.75" customHeight="1" spans="1:16382">
      <c r="A322" s="18">
        <v>68</v>
      </c>
      <c r="B322" s="19" t="s">
        <v>420</v>
      </c>
      <c r="C322" s="23"/>
      <c r="D322" s="23"/>
      <c r="E322" s="18" t="s">
        <v>11</v>
      </c>
      <c r="F322" s="21">
        <v>800</v>
      </c>
      <c r="G322" s="22"/>
      <c r="H322" s="35"/>
      <c r="I322" s="8"/>
      <c r="J322" s="9"/>
      <c r="K322" s="27"/>
      <c r="L322" s="10"/>
      <c r="M322" s="10"/>
      <c r="N322" s="2"/>
      <c r="Q322" s="2"/>
      <c r="XEP322" s="11"/>
      <c r="XEQ322" s="11"/>
      <c r="XER322" s="11"/>
      <c r="XES322" s="11"/>
      <c r="XET322" s="11"/>
      <c r="XEU322" s="11"/>
      <c r="XEV322" s="11"/>
      <c r="XEW322" s="11"/>
      <c r="XEX322" s="11"/>
      <c r="XEY322" s="11"/>
      <c r="XEZ322" s="11"/>
      <c r="XFA322" s="11"/>
      <c r="XFB322" s="11"/>
    </row>
    <row r="323" s="1" customFormat="1" ht="24.75" customHeight="1" spans="1:16382">
      <c r="A323" s="18">
        <v>69</v>
      </c>
      <c r="B323" s="19" t="s">
        <v>421</v>
      </c>
      <c r="C323" s="23"/>
      <c r="D323" s="23"/>
      <c r="E323" s="18" t="s">
        <v>11</v>
      </c>
      <c r="F323" s="21">
        <v>100</v>
      </c>
      <c r="G323" s="22"/>
      <c r="H323" s="35"/>
      <c r="I323" s="8"/>
      <c r="J323" s="9"/>
      <c r="K323" s="27"/>
      <c r="L323" s="10"/>
      <c r="M323" s="10"/>
      <c r="N323" s="2"/>
      <c r="Q323" s="2"/>
      <c r="XEP323" s="11"/>
      <c r="XEQ323" s="11"/>
      <c r="XER323" s="11"/>
      <c r="XES323" s="11"/>
      <c r="XET323" s="11"/>
      <c r="XEU323" s="11"/>
      <c r="XEV323" s="11"/>
      <c r="XEW323" s="11"/>
      <c r="XEX323" s="11"/>
      <c r="XEY323" s="11"/>
      <c r="XEZ323" s="11"/>
      <c r="XFA323" s="11"/>
      <c r="XFB323" s="11"/>
    </row>
    <row r="324" s="1" customFormat="1" ht="24.75" customHeight="1" spans="1:17">
      <c r="A324" s="18">
        <v>70</v>
      </c>
      <c r="B324" s="19" t="s">
        <v>422</v>
      </c>
      <c r="C324" s="23"/>
      <c r="D324" s="23"/>
      <c r="E324" s="18" t="s">
        <v>11</v>
      </c>
      <c r="F324" s="21">
        <f>40+19.91</f>
        <v>59.91</v>
      </c>
      <c r="G324" s="22"/>
      <c r="H324" s="35"/>
      <c r="I324" s="8"/>
      <c r="J324" s="9"/>
      <c r="K324" s="10"/>
      <c r="L324" s="47"/>
      <c r="M324" s="30"/>
      <c r="N324" s="59"/>
      <c r="O324" s="29"/>
      <c r="Q324" s="2"/>
    </row>
    <row r="325" s="1" customFormat="1" ht="24.75" customHeight="1" spans="1:16382">
      <c r="A325" s="18">
        <v>71</v>
      </c>
      <c r="B325" s="19" t="s">
        <v>423</v>
      </c>
      <c r="C325" s="23"/>
      <c r="D325" s="23"/>
      <c r="E325" s="18" t="s">
        <v>11</v>
      </c>
      <c r="F325" s="21">
        <f>40+60.09</f>
        <v>100.09</v>
      </c>
      <c r="G325" s="22"/>
      <c r="H325" s="35"/>
      <c r="I325" s="8"/>
      <c r="J325" s="9"/>
      <c r="K325" s="9"/>
      <c r="L325" s="47"/>
      <c r="M325" s="47"/>
      <c r="N325" s="59"/>
      <c r="Q325" s="2"/>
      <c r="XEP325" s="11"/>
      <c r="XEQ325" s="11"/>
      <c r="XER325" s="11"/>
      <c r="XES325" s="11"/>
      <c r="XET325" s="11"/>
      <c r="XEU325" s="11"/>
      <c r="XEV325" s="11"/>
      <c r="XEW325" s="11"/>
      <c r="XEX325" s="11"/>
      <c r="XEY325" s="11"/>
      <c r="XEZ325" s="11"/>
      <c r="XFA325" s="11"/>
      <c r="XFB325" s="11"/>
    </row>
    <row r="326" s="1" customFormat="1" ht="24.75" customHeight="1" spans="1:17">
      <c r="A326" s="18"/>
      <c r="B326" s="44"/>
      <c r="C326" s="23"/>
      <c r="D326" s="23"/>
      <c r="E326" s="20"/>
      <c r="F326" s="21">
        <f>SUM(F255:F325)</f>
        <v>11480.61</v>
      </c>
      <c r="G326" s="20"/>
      <c r="H326" s="20"/>
      <c r="I326" s="8"/>
      <c r="J326" s="9"/>
      <c r="K326" s="27"/>
      <c r="L326" s="10"/>
      <c r="M326" s="10"/>
      <c r="N326" s="2"/>
      <c r="Q326" s="2"/>
    </row>
    <row r="327" s="1" customFormat="1" ht="24.75" customHeight="1" spans="1:17">
      <c r="A327" s="18"/>
      <c r="B327" s="44"/>
      <c r="C327" s="23"/>
      <c r="D327" s="23" t="s">
        <v>424</v>
      </c>
      <c r="E327" s="20"/>
      <c r="F327" s="21">
        <f>SUM(F326,F252,F219,F148,F99)</f>
        <v>41128.94</v>
      </c>
      <c r="G327" s="20"/>
      <c r="H327" s="20"/>
      <c r="I327" s="8"/>
      <c r="J327" s="9"/>
      <c r="K327" s="27"/>
      <c r="L327" s="10"/>
      <c r="M327" s="10"/>
      <c r="N327" s="2"/>
      <c r="Q327" s="2"/>
    </row>
    <row r="328" s="1" customFormat="1" ht="73" customHeight="1" spans="1:17">
      <c r="A328" s="57" t="s">
        <v>425</v>
      </c>
      <c r="B328" s="57"/>
      <c r="C328" s="57"/>
      <c r="D328" s="57"/>
      <c r="E328" s="57"/>
      <c r="F328" s="58"/>
      <c r="G328" s="57"/>
      <c r="H328" s="57"/>
      <c r="I328" s="60"/>
      <c r="J328" s="9"/>
      <c r="K328" s="9"/>
      <c r="L328" s="10"/>
      <c r="M328" s="10"/>
      <c r="N328" s="2"/>
      <c r="Q328" s="2"/>
    </row>
  </sheetData>
  <mergeCells count="28">
    <mergeCell ref="A1:H1"/>
    <mergeCell ref="K3:L3"/>
    <mergeCell ref="D327:E327"/>
    <mergeCell ref="A328:H328"/>
    <mergeCell ref="H83:H84"/>
    <mergeCell ref="H92:H94"/>
    <mergeCell ref="H164:H165"/>
    <mergeCell ref="H166:H168"/>
    <mergeCell ref="H169:H175"/>
    <mergeCell ref="H177:H199"/>
    <mergeCell ref="H200:H202"/>
    <mergeCell ref="H203:H213"/>
    <mergeCell ref="K290:K302"/>
    <mergeCell ref="K303:K304"/>
    <mergeCell ref="K309:K310"/>
    <mergeCell ref="L49:L53"/>
    <mergeCell ref="L290:L302"/>
    <mergeCell ref="L303:L304"/>
    <mergeCell ref="L309:L310"/>
    <mergeCell ref="L313:L317"/>
    <mergeCell ref="M290:M302"/>
    <mergeCell ref="M303:M304"/>
    <mergeCell ref="M309:M310"/>
    <mergeCell ref="M313:M317"/>
    <mergeCell ref="N8:N15"/>
    <mergeCell ref="N44:N45"/>
    <mergeCell ref="N49:N53"/>
    <mergeCell ref="O8:O15"/>
  </mergeCells>
  <pageMargins left="0.75" right="0.75" top="1" bottom="1" header="0.5" footer="0.5"/>
  <pageSetup paperSize="9" scale="82" orientation="portrait"/>
  <headerFooter/>
  <colBreaks count="1" manualBreakCount="1">
    <brk id="8" max="32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阿勤勤啊</cp:lastModifiedBy>
  <dcterms:created xsi:type="dcterms:W3CDTF">2024-06-18T02:50:00Z</dcterms:created>
  <dcterms:modified xsi:type="dcterms:W3CDTF">2024-07-25T00:23:48Z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2395EE4BF49D4CF8BDE74999F92FA151_13</vt:lpwstr>
  </property>
  <property fmtid="{D5CDD505-2E9C-101B-9397-08002B2CF9AE}" pid="3" name="KSOProductBuildVer">
    <vt:lpwstr>2052-12.1.0.16929</vt:lpwstr>
  </property>
</Properties>
</file>